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20112" windowHeight="7740" activeTab="0"/>
  </bookViews>
  <sheets>
    <sheet name="Rahoitussuunnitelma" sheetId="1" r:id="rId1"/>
    <sheet name="Taul1" sheetId="2" r:id="rId2"/>
  </sheets>
  <definedNames/>
  <calcPr fullCalcOnLoad="1"/>
</workbook>
</file>

<file path=xl/sharedStrings.xml><?xml version="1.0" encoding="utf-8"?>
<sst xmlns="http://schemas.openxmlformats.org/spreadsheetml/2006/main" count="100" uniqueCount="55">
  <si>
    <t>Maakuntaohjelman toimeenpanosuunnitelma</t>
  </si>
  <si>
    <t>Vuosi:</t>
  </si>
  <si>
    <t>Maakunta:</t>
  </si>
  <si>
    <t>Osio:</t>
  </si>
  <si>
    <t>IP/ELSA</t>
  </si>
  <si>
    <t>Toimintalinja / temaattiset tavoitteet</t>
  </si>
  <si>
    <t>RR-ELY</t>
  </si>
  <si>
    <t>Maakunnan liitto</t>
  </si>
  <si>
    <t>Tekes</t>
  </si>
  <si>
    <t>YHTEENSÄ</t>
  </si>
  <si>
    <t>yhteensä</t>
  </si>
  <si>
    <t>TL 1</t>
  </si>
  <si>
    <t>Pk-yritystoiminnan tukeminen (EAKR)</t>
  </si>
  <si>
    <t>TL 2</t>
  </si>
  <si>
    <t>Uusimman tiedon ja osaamisen tuottaminen ja hyödyntäminen (EAKR)</t>
  </si>
  <si>
    <t>TL 3</t>
  </si>
  <si>
    <t>Työllisyys ja työvoiman liikkuvuus (ESR)</t>
  </si>
  <si>
    <t>TL 4</t>
  </si>
  <si>
    <t>Koulutus, ammattitaito ja elinikäinen oppiminen (ESR)</t>
  </si>
  <si>
    <t>TL 5</t>
  </si>
  <si>
    <t>Sosiaalinen osallisuus ja köyhyyden torjunta (ESR)</t>
  </si>
  <si>
    <t>EAKR</t>
  </si>
  <si>
    <t>Valtio</t>
  </si>
  <si>
    <t>Kunta</t>
  </si>
  <si>
    <t>Muu julkinen</t>
  </si>
  <si>
    <t>ESR</t>
  </si>
  <si>
    <t>EU</t>
  </si>
  <si>
    <t>EAKR YHTEENSÄ</t>
  </si>
  <si>
    <t>ESR YHTEENSÄ</t>
  </si>
  <si>
    <t>KAIKKI YHTEENSÄ</t>
  </si>
  <si>
    <t>VAIN VALKOISELLA POHJALLA 0:LLA MERKITTYIHIN SOLUIHIN VOI TÄYTTÄÄ LUKUJA</t>
  </si>
  <si>
    <t>Kohdenta-</t>
  </si>
  <si>
    <t>EURA 2014</t>
  </si>
  <si>
    <t xml:space="preserve">kehitäminen    </t>
  </si>
  <si>
    <t xml:space="preserve">kehittäminen     </t>
  </si>
  <si>
    <t xml:space="preserve">yhteensä </t>
  </si>
  <si>
    <t xml:space="preserve">Kohdentamattomat EAKR </t>
  </si>
  <si>
    <t xml:space="preserve">Kohdentamattomat ESR </t>
  </si>
  <si>
    <t xml:space="preserve">maton *         </t>
  </si>
  <si>
    <t xml:space="preserve">maton *        </t>
  </si>
  <si>
    <t xml:space="preserve">maton *    </t>
  </si>
  <si>
    <t>mattomat</t>
  </si>
  <si>
    <t>josta</t>
  </si>
  <si>
    <t>kansalaistoim.</t>
  </si>
  <si>
    <t>kestävä kaup.</t>
  </si>
  <si>
    <t>Tuki2014</t>
  </si>
  <si>
    <t>Yritystuet</t>
  </si>
  <si>
    <t xml:space="preserve">*) Sis. mahdollisen ylimaakunnalliseen hanketoimintaa omaan maakuntaan jäävän osuuden. Mikäli maakunta aikoo osallistua ylimaakunnallisen hankkeen rahoittamiseen omalla osuudellaan maakunnan kehyksestä, siitä tulee sopia etukäteen   </t>
  </si>
  <si>
    <t>muiden ylimaakunnalliseen hankkeseen osallistuvien maakuntien kesken. Taulukkoon voidaan kirjata tällöin ko. summa, joka vähennetään maakunnan rahoituksesta ja osoitetaan suoraan hanketta rahoittavalle viranomaiselle.</t>
  </si>
  <si>
    <t>Mihin maakuntaan ja viranomaiselle kohdentamaton osuus osoitetaan ja osoitettava summa: _________________________________</t>
  </si>
  <si>
    <t xml:space="preserve">kehittäminen  </t>
  </si>
  <si>
    <t>LIITE 2</t>
  </si>
  <si>
    <t>Uusi</t>
  </si>
  <si>
    <t>Kainuu</t>
  </si>
  <si>
    <t>Erillinen liite MYR 12.10.2015 asiakohta nro 4.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</si>
</sst>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indexed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rgb="FFFF0000"/>
      <name val="Calibri"/>
      <family val="2"/>
    </font>
    <font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dotted"/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dotted"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 style="thin"/>
      <right style="medium"/>
      <top/>
      <bottom style="dotted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3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33" borderId="1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50" fillId="0" borderId="0" xfId="0" applyFont="1" applyAlignment="1">
      <alignment/>
    </xf>
    <xf numFmtId="0" fontId="51" fillId="33" borderId="11" xfId="0" applyFont="1" applyFill="1" applyBorder="1" applyAlignment="1">
      <alignment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4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6" xfId="0" applyFont="1" applyBorder="1" applyAlignment="1">
      <alignment/>
    </xf>
    <xf numFmtId="0" fontId="47" fillId="34" borderId="0" xfId="0" applyFont="1" applyFill="1" applyAlignment="1">
      <alignment/>
    </xf>
    <xf numFmtId="0" fontId="48" fillId="34" borderId="0" xfId="0" applyFont="1" applyFill="1" applyAlignment="1">
      <alignment/>
    </xf>
    <xf numFmtId="0" fontId="48" fillId="35" borderId="13" xfId="0" applyFont="1" applyFill="1" applyBorder="1" applyAlignment="1">
      <alignment/>
    </xf>
    <xf numFmtId="0" fontId="46" fillId="35" borderId="18" xfId="0" applyFont="1" applyFill="1" applyBorder="1" applyAlignment="1">
      <alignment/>
    </xf>
    <xf numFmtId="0" fontId="48" fillId="35" borderId="18" xfId="0" applyFont="1" applyFill="1" applyBorder="1" applyAlignment="1">
      <alignment/>
    </xf>
    <xf numFmtId="0" fontId="48" fillId="35" borderId="19" xfId="0" applyFont="1" applyFill="1" applyBorder="1" applyAlignment="1">
      <alignment/>
    </xf>
    <xf numFmtId="0" fontId="48" fillId="35" borderId="20" xfId="0" applyFont="1" applyFill="1" applyBorder="1" applyAlignment="1">
      <alignment/>
    </xf>
    <xf numFmtId="0" fontId="48" fillId="35" borderId="12" xfId="0" applyFont="1" applyFill="1" applyBorder="1" applyAlignment="1">
      <alignment/>
    </xf>
    <xf numFmtId="0" fontId="48" fillId="35" borderId="0" xfId="0" applyFont="1" applyFill="1" applyBorder="1" applyAlignment="1">
      <alignment/>
    </xf>
    <xf numFmtId="0" fontId="50" fillId="35" borderId="12" xfId="0" applyFont="1" applyFill="1" applyBorder="1" applyAlignment="1">
      <alignment/>
    </xf>
    <xf numFmtId="0" fontId="46" fillId="35" borderId="0" xfId="0" applyFont="1" applyFill="1" applyBorder="1" applyAlignment="1">
      <alignment horizontal="left" vertical="top" wrapText="1"/>
    </xf>
    <xf numFmtId="0" fontId="46" fillId="35" borderId="21" xfId="0" applyFont="1" applyFill="1" applyBorder="1" applyAlignment="1">
      <alignment horizontal="left" vertical="top" wrapText="1"/>
    </xf>
    <xf numFmtId="0" fontId="49" fillId="36" borderId="0" xfId="0" applyFont="1" applyFill="1" applyBorder="1" applyAlignment="1">
      <alignment horizontal="left" vertical="top" wrapText="1"/>
    </xf>
    <xf numFmtId="0" fontId="46" fillId="35" borderId="20" xfId="0" applyFont="1" applyFill="1" applyBorder="1" applyAlignment="1">
      <alignment/>
    </xf>
    <xf numFmtId="0" fontId="46" fillId="35" borderId="17" xfId="0" applyFont="1" applyFill="1" applyBorder="1" applyAlignment="1">
      <alignment/>
    </xf>
    <xf numFmtId="0" fontId="46" fillId="35" borderId="19" xfId="0" applyFont="1" applyFill="1" applyBorder="1" applyAlignment="1">
      <alignment/>
    </xf>
    <xf numFmtId="0" fontId="48" fillId="37" borderId="12" xfId="0" applyFont="1" applyFill="1" applyBorder="1" applyAlignment="1">
      <alignment/>
    </xf>
    <xf numFmtId="0" fontId="46" fillId="37" borderId="18" xfId="0" applyFont="1" applyFill="1" applyBorder="1" applyAlignment="1">
      <alignment/>
    </xf>
    <xf numFmtId="0" fontId="48" fillId="37" borderId="14" xfId="0" applyFont="1" applyFill="1" applyBorder="1" applyAlignment="1">
      <alignment/>
    </xf>
    <xf numFmtId="0" fontId="48" fillId="37" borderId="18" xfId="0" applyFont="1" applyFill="1" applyBorder="1" applyAlignment="1">
      <alignment/>
    </xf>
    <xf numFmtId="0" fontId="47" fillId="37" borderId="12" xfId="0" applyFont="1" applyFill="1" applyBorder="1" applyAlignment="1">
      <alignment/>
    </xf>
    <xf numFmtId="0" fontId="50" fillId="37" borderId="12" xfId="0" applyFont="1" applyFill="1" applyBorder="1" applyAlignment="1">
      <alignment/>
    </xf>
    <xf numFmtId="0" fontId="50" fillId="37" borderId="13" xfId="0" applyFont="1" applyFill="1" applyBorder="1" applyAlignment="1">
      <alignment/>
    </xf>
    <xf numFmtId="0" fontId="50" fillId="37" borderId="16" xfId="0" applyFont="1" applyFill="1" applyBorder="1" applyAlignment="1">
      <alignment/>
    </xf>
    <xf numFmtId="0" fontId="51" fillId="34" borderId="0" xfId="0" applyFont="1" applyFill="1" applyAlignment="1">
      <alignment/>
    </xf>
    <xf numFmtId="0" fontId="51" fillId="0" borderId="0" xfId="0" applyFont="1" applyAlignment="1">
      <alignment/>
    </xf>
    <xf numFmtId="0" fontId="51" fillId="33" borderId="22" xfId="0" applyFont="1" applyFill="1" applyBorder="1" applyAlignment="1">
      <alignment/>
    </xf>
    <xf numFmtId="0" fontId="50" fillId="37" borderId="23" xfId="0" applyFont="1" applyFill="1" applyBorder="1" applyAlignment="1">
      <alignment/>
    </xf>
    <xf numFmtId="0" fontId="50" fillId="35" borderId="22" xfId="0" applyFont="1" applyFill="1" applyBorder="1" applyAlignment="1">
      <alignment/>
    </xf>
    <xf numFmtId="0" fontId="46" fillId="35" borderId="0" xfId="0" applyFont="1" applyFill="1" applyBorder="1" applyAlignment="1">
      <alignment/>
    </xf>
    <xf numFmtId="0" fontId="25" fillId="35" borderId="18" xfId="0" applyFont="1" applyFill="1" applyBorder="1" applyAlignment="1">
      <alignment/>
    </xf>
    <xf numFmtId="0" fontId="25" fillId="35" borderId="22" xfId="0" applyFont="1" applyFill="1" applyBorder="1" applyAlignment="1">
      <alignment/>
    </xf>
    <xf numFmtId="0" fontId="48" fillId="38" borderId="0" xfId="0" applyFont="1" applyFill="1" applyAlignment="1">
      <alignment/>
    </xf>
    <xf numFmtId="0" fontId="48" fillId="35" borderId="10" xfId="0" applyFont="1" applyFill="1" applyBorder="1" applyAlignment="1">
      <alignment/>
    </xf>
    <xf numFmtId="0" fontId="50" fillId="35" borderId="1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35" borderId="19" xfId="0" applyFont="1" applyFill="1" applyBorder="1" applyAlignment="1">
      <alignment/>
    </xf>
    <xf numFmtId="0" fontId="50" fillId="35" borderId="24" xfId="0" applyFont="1" applyFill="1" applyBorder="1" applyAlignment="1">
      <alignment/>
    </xf>
    <xf numFmtId="0" fontId="50" fillId="35" borderId="18" xfId="0" applyFont="1" applyFill="1" applyBorder="1" applyAlignment="1">
      <alignment/>
    </xf>
    <xf numFmtId="0" fontId="48" fillId="35" borderId="24" xfId="0" applyFont="1" applyFill="1" applyBorder="1" applyAlignment="1">
      <alignment/>
    </xf>
    <xf numFmtId="0" fontId="52" fillId="37" borderId="22" xfId="0" applyFont="1" applyFill="1" applyBorder="1" applyAlignment="1">
      <alignment/>
    </xf>
    <xf numFmtId="0" fontId="50" fillId="37" borderId="22" xfId="0" applyFont="1" applyFill="1" applyBorder="1" applyAlignment="1">
      <alignment/>
    </xf>
    <xf numFmtId="0" fontId="25" fillId="37" borderId="22" xfId="0" applyFont="1" applyFill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/>
    </xf>
    <xf numFmtId="0" fontId="50" fillId="0" borderId="13" xfId="0" applyFont="1" applyBorder="1" applyAlignment="1">
      <alignment/>
    </xf>
    <xf numFmtId="0" fontId="27" fillId="0" borderId="13" xfId="0" applyFont="1" applyBorder="1" applyAlignment="1">
      <alignment/>
    </xf>
    <xf numFmtId="0" fontId="50" fillId="35" borderId="13" xfId="0" applyFont="1" applyFill="1" applyBorder="1" applyAlignment="1">
      <alignment/>
    </xf>
    <xf numFmtId="0" fontId="50" fillId="34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50" fillId="37" borderId="18" xfId="0" applyFont="1" applyFill="1" applyBorder="1" applyAlignment="1">
      <alignment/>
    </xf>
    <xf numFmtId="0" fontId="51" fillId="33" borderId="18" xfId="0" applyFont="1" applyFill="1" applyBorder="1" applyAlignment="1">
      <alignment/>
    </xf>
    <xf numFmtId="0" fontId="46" fillId="0" borderId="0" xfId="0" applyFont="1" applyBorder="1" applyAlignment="1">
      <alignment horizontal="justify" wrapText="1"/>
    </xf>
    <xf numFmtId="0" fontId="51" fillId="0" borderId="0" xfId="0" applyFont="1" applyFill="1" applyBorder="1" applyAlignment="1">
      <alignment/>
    </xf>
    <xf numFmtId="0" fontId="48" fillId="0" borderId="25" xfId="0" applyFont="1" applyFill="1" applyBorder="1" applyAlignment="1">
      <alignment/>
    </xf>
    <xf numFmtId="0" fontId="48" fillId="0" borderId="15" xfId="0" applyFont="1" applyFill="1" applyBorder="1" applyAlignment="1">
      <alignment/>
    </xf>
    <xf numFmtId="0" fontId="24" fillId="0" borderId="25" xfId="0" applyFont="1" applyFill="1" applyBorder="1" applyAlignment="1">
      <alignment/>
    </xf>
    <xf numFmtId="0" fontId="51" fillId="0" borderId="13" xfId="0" applyFont="1" applyFill="1" applyBorder="1" applyAlignment="1">
      <alignment/>
    </xf>
    <xf numFmtId="0" fontId="48" fillId="0" borderId="16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50" fillId="0" borderId="14" xfId="0" applyFont="1" applyFill="1" applyBorder="1" applyAlignment="1">
      <alignment/>
    </xf>
    <xf numFmtId="0" fontId="25" fillId="35" borderId="19" xfId="0" applyFont="1" applyFill="1" applyBorder="1" applyAlignment="1">
      <alignment/>
    </xf>
    <xf numFmtId="0" fontId="46" fillId="0" borderId="26" xfId="0" applyFont="1" applyBorder="1" applyAlignment="1">
      <alignment/>
    </xf>
    <xf numFmtId="0" fontId="51" fillId="0" borderId="27" xfId="0" applyFont="1" applyFill="1" applyBorder="1" applyAlignment="1">
      <alignment/>
    </xf>
    <xf numFmtId="0" fontId="27" fillId="0" borderId="28" xfId="0" applyFont="1" applyFill="1" applyBorder="1" applyAlignment="1">
      <alignment/>
    </xf>
    <xf numFmtId="0" fontId="46" fillId="0" borderId="29" xfId="0" applyFont="1" applyFill="1" applyBorder="1" applyAlignment="1">
      <alignment/>
    </xf>
    <xf numFmtId="0" fontId="46" fillId="35" borderId="30" xfId="0" applyFont="1" applyFill="1" applyBorder="1" applyAlignment="1">
      <alignment/>
    </xf>
    <xf numFmtId="0" fontId="51" fillId="0" borderId="29" xfId="0" applyFont="1" applyFill="1" applyBorder="1" applyAlignment="1">
      <alignment/>
    </xf>
    <xf numFmtId="0" fontId="46" fillId="35" borderId="31" xfId="0" applyFont="1" applyFill="1" applyBorder="1" applyAlignment="1">
      <alignment/>
    </xf>
    <xf numFmtId="0" fontId="46" fillId="0" borderId="32" xfId="0" applyFont="1" applyBorder="1" applyAlignment="1">
      <alignment/>
    </xf>
    <xf numFmtId="0" fontId="46" fillId="35" borderId="33" xfId="0" applyFont="1" applyFill="1" applyBorder="1" applyAlignment="1">
      <alignment/>
    </xf>
    <xf numFmtId="0" fontId="48" fillId="0" borderId="34" xfId="0" applyFont="1" applyBorder="1" applyAlignment="1">
      <alignment/>
    </xf>
    <xf numFmtId="0" fontId="46" fillId="35" borderId="35" xfId="0" applyFont="1" applyFill="1" applyBorder="1" applyAlignment="1">
      <alignment/>
    </xf>
    <xf numFmtId="0" fontId="48" fillId="35" borderId="32" xfId="0" applyFont="1" applyFill="1" applyBorder="1" applyAlignment="1">
      <alignment/>
    </xf>
    <xf numFmtId="0" fontId="46" fillId="35" borderId="36" xfId="0" applyFont="1" applyFill="1" applyBorder="1" applyAlignment="1">
      <alignment/>
    </xf>
    <xf numFmtId="0" fontId="48" fillId="0" borderId="32" xfId="0" applyFont="1" applyBorder="1" applyAlignment="1">
      <alignment/>
    </xf>
    <xf numFmtId="0" fontId="48" fillId="35" borderId="37" xfId="0" applyFont="1" applyFill="1" applyBorder="1" applyAlignment="1">
      <alignment/>
    </xf>
    <xf numFmtId="0" fontId="50" fillId="0" borderId="32" xfId="0" applyFont="1" applyBorder="1" applyAlignment="1">
      <alignment/>
    </xf>
    <xf numFmtId="0" fontId="50" fillId="0" borderId="38" xfId="0" applyFont="1" applyBorder="1" applyAlignment="1">
      <alignment/>
    </xf>
    <xf numFmtId="0" fontId="50" fillId="35" borderId="32" xfId="0" applyFont="1" applyFill="1" applyBorder="1" applyAlignment="1">
      <alignment/>
    </xf>
    <xf numFmtId="0" fontId="46" fillId="35" borderId="32" xfId="0" applyFont="1" applyFill="1" applyBorder="1" applyAlignment="1">
      <alignment/>
    </xf>
    <xf numFmtId="0" fontId="46" fillId="35" borderId="38" xfId="0" applyFont="1" applyFill="1" applyBorder="1" applyAlignment="1">
      <alignment/>
    </xf>
    <xf numFmtId="0" fontId="49" fillId="36" borderId="32" xfId="0" applyFont="1" applyFill="1" applyBorder="1" applyAlignment="1">
      <alignment/>
    </xf>
    <xf numFmtId="0" fontId="46" fillId="36" borderId="38" xfId="0" applyFont="1" applyFill="1" applyBorder="1" applyAlignment="1">
      <alignment/>
    </xf>
    <xf numFmtId="0" fontId="49" fillId="36" borderId="39" xfId="0" applyFont="1" applyFill="1" applyBorder="1" applyAlignment="1">
      <alignment/>
    </xf>
    <xf numFmtId="0" fontId="46" fillId="36" borderId="26" xfId="0" applyFont="1" applyFill="1" applyBorder="1" applyAlignment="1">
      <alignment/>
    </xf>
    <xf numFmtId="0" fontId="46" fillId="36" borderId="32" xfId="0" applyFont="1" applyFill="1" applyBorder="1" applyAlignment="1">
      <alignment/>
    </xf>
    <xf numFmtId="0" fontId="46" fillId="36" borderId="34" xfId="0" applyFont="1" applyFill="1" applyBorder="1" applyAlignment="1">
      <alignment/>
    </xf>
    <xf numFmtId="0" fontId="46" fillId="36" borderId="37" xfId="0" applyFont="1" applyFill="1" applyBorder="1" applyAlignment="1">
      <alignment/>
    </xf>
    <xf numFmtId="0" fontId="46" fillId="0" borderId="26" xfId="0" applyFont="1" applyFill="1" applyBorder="1" applyAlignment="1">
      <alignment/>
    </xf>
    <xf numFmtId="0" fontId="46" fillId="35" borderId="40" xfId="0" applyFont="1" applyFill="1" applyBorder="1" applyAlignment="1">
      <alignment/>
    </xf>
    <xf numFmtId="0" fontId="46" fillId="0" borderId="32" xfId="0" applyFont="1" applyFill="1" applyBorder="1" applyAlignment="1">
      <alignment/>
    </xf>
    <xf numFmtId="0" fontId="46" fillId="35" borderId="41" xfId="0" applyFont="1" applyFill="1" applyBorder="1" applyAlignment="1">
      <alignment/>
    </xf>
    <xf numFmtId="0" fontId="48" fillId="0" borderId="34" xfId="0" applyFont="1" applyFill="1" applyBorder="1" applyAlignment="1">
      <alignment/>
    </xf>
    <xf numFmtId="0" fontId="46" fillId="35" borderId="42" xfId="0" applyFont="1" applyFill="1" applyBorder="1" applyAlignment="1">
      <alignment/>
    </xf>
    <xf numFmtId="0" fontId="48" fillId="0" borderId="43" xfId="0" applyFont="1" applyBorder="1" applyAlignment="1">
      <alignment/>
    </xf>
    <xf numFmtId="0" fontId="48" fillId="0" borderId="44" xfId="0" applyFont="1" applyBorder="1" applyAlignment="1">
      <alignment/>
    </xf>
    <xf numFmtId="0" fontId="48" fillId="35" borderId="45" xfId="0" applyFont="1" applyFill="1" applyBorder="1" applyAlignment="1">
      <alignment/>
    </xf>
    <xf numFmtId="0" fontId="48" fillId="37" borderId="45" xfId="0" applyFont="1" applyFill="1" applyBorder="1" applyAlignment="1">
      <alignment/>
    </xf>
    <xf numFmtId="0" fontId="46" fillId="37" borderId="36" xfId="0" applyFont="1" applyFill="1" applyBorder="1" applyAlignment="1">
      <alignment/>
    </xf>
    <xf numFmtId="0" fontId="48" fillId="37" borderId="43" xfId="0" applyFont="1" applyFill="1" applyBorder="1" applyAlignment="1">
      <alignment/>
    </xf>
    <xf numFmtId="0" fontId="48" fillId="37" borderId="44" xfId="0" applyFont="1" applyFill="1" applyBorder="1" applyAlignment="1">
      <alignment/>
    </xf>
    <xf numFmtId="0" fontId="48" fillId="35" borderId="43" xfId="0" applyFont="1" applyFill="1" applyBorder="1" applyAlignment="1">
      <alignment/>
    </xf>
    <xf numFmtId="0" fontId="25" fillId="35" borderId="36" xfId="0" applyFont="1" applyFill="1" applyBorder="1" applyAlignment="1">
      <alignment/>
    </xf>
    <xf numFmtId="0" fontId="48" fillId="37" borderId="32" xfId="0" applyFont="1" applyFill="1" applyBorder="1" applyAlignment="1">
      <alignment/>
    </xf>
    <xf numFmtId="0" fontId="48" fillId="37" borderId="34" xfId="0" applyFont="1" applyFill="1" applyBorder="1" applyAlignment="1">
      <alignment/>
    </xf>
    <xf numFmtId="0" fontId="25" fillId="35" borderId="46" xfId="0" applyFont="1" applyFill="1" applyBorder="1" applyAlignment="1">
      <alignment/>
    </xf>
    <xf numFmtId="0" fontId="50" fillId="37" borderId="32" xfId="0" applyFont="1" applyFill="1" applyBorder="1" applyAlignment="1">
      <alignment/>
    </xf>
    <xf numFmtId="0" fontId="25" fillId="37" borderId="46" xfId="0" applyFont="1" applyFill="1" applyBorder="1" applyAlignment="1">
      <alignment/>
    </xf>
    <xf numFmtId="0" fontId="50" fillId="0" borderId="31" xfId="0" applyFont="1" applyFill="1" applyBorder="1" applyAlignment="1">
      <alignment/>
    </xf>
    <xf numFmtId="0" fontId="50" fillId="0" borderId="33" xfId="0" applyFont="1" applyFill="1" applyBorder="1" applyAlignment="1">
      <alignment/>
    </xf>
    <xf numFmtId="0" fontId="50" fillId="0" borderId="35" xfId="0" applyFont="1" applyFill="1" applyBorder="1" applyAlignment="1">
      <alignment/>
    </xf>
    <xf numFmtId="0" fontId="50" fillId="35" borderId="33" xfId="0" applyFont="1" applyFill="1" applyBorder="1" applyAlignment="1">
      <alignment/>
    </xf>
    <xf numFmtId="0" fontId="50" fillId="0" borderId="33" xfId="0" applyFont="1" applyBorder="1" applyAlignment="1">
      <alignment/>
    </xf>
    <xf numFmtId="0" fontId="50" fillId="0" borderId="35" xfId="0" applyFont="1" applyBorder="1" applyAlignment="1">
      <alignment/>
    </xf>
    <xf numFmtId="0" fontId="50" fillId="35" borderId="36" xfId="0" applyFont="1" applyFill="1" applyBorder="1" applyAlignment="1">
      <alignment/>
    </xf>
    <xf numFmtId="0" fontId="48" fillId="37" borderId="37" xfId="0" applyFont="1" applyFill="1" applyBorder="1" applyAlignment="1">
      <alignment/>
    </xf>
    <xf numFmtId="0" fontId="50" fillId="37" borderId="36" xfId="0" applyFont="1" applyFill="1" applyBorder="1" applyAlignment="1">
      <alignment/>
    </xf>
    <xf numFmtId="0" fontId="50" fillId="37" borderId="33" xfId="0" applyFont="1" applyFill="1" applyBorder="1" applyAlignment="1">
      <alignment/>
    </xf>
    <xf numFmtId="0" fontId="50" fillId="37" borderId="35" xfId="0" applyFont="1" applyFill="1" applyBorder="1" applyAlignment="1">
      <alignment/>
    </xf>
    <xf numFmtId="0" fontId="47" fillId="37" borderId="34" xfId="0" applyFont="1" applyFill="1" applyBorder="1" applyAlignment="1">
      <alignment/>
    </xf>
    <xf numFmtId="0" fontId="52" fillId="37" borderId="35" xfId="0" applyFont="1" applyFill="1" applyBorder="1" applyAlignment="1">
      <alignment/>
    </xf>
    <xf numFmtId="0" fontId="50" fillId="35" borderId="47" xfId="0" applyFont="1" applyFill="1" applyBorder="1" applyAlignment="1">
      <alignment/>
    </xf>
    <xf numFmtId="0" fontId="50" fillId="37" borderId="41" xfId="0" applyFont="1" applyFill="1" applyBorder="1" applyAlignment="1">
      <alignment/>
    </xf>
    <xf numFmtId="0" fontId="50" fillId="35" borderId="45" xfId="0" applyFont="1" applyFill="1" applyBorder="1" applyAlignment="1">
      <alignment/>
    </xf>
    <xf numFmtId="0" fontId="50" fillId="37" borderId="43" xfId="0" applyFont="1" applyFill="1" applyBorder="1" applyAlignment="1">
      <alignment/>
    </xf>
    <xf numFmtId="0" fontId="46" fillId="0" borderId="30" xfId="0" applyFont="1" applyBorder="1" applyAlignment="1">
      <alignment horizontal="justify" wrapText="1"/>
    </xf>
    <xf numFmtId="0" fontId="46" fillId="0" borderId="17" xfId="0" applyFont="1" applyBorder="1" applyAlignment="1">
      <alignment horizontal="justify" wrapText="1"/>
    </xf>
    <xf numFmtId="0" fontId="46" fillId="35" borderId="20" xfId="0" applyFont="1" applyFill="1" applyBorder="1" applyAlignment="1">
      <alignment horizontal="left" vertical="top" wrapText="1"/>
    </xf>
    <xf numFmtId="0" fontId="50" fillId="0" borderId="21" xfId="0" applyFont="1" applyBorder="1" applyAlignment="1">
      <alignment/>
    </xf>
    <xf numFmtId="0" fontId="46" fillId="36" borderId="21" xfId="0" applyFont="1" applyFill="1" applyBorder="1" applyAlignment="1">
      <alignment horizontal="left" vertical="top" wrapText="1"/>
    </xf>
    <xf numFmtId="0" fontId="49" fillId="36" borderId="48" xfId="0" applyFont="1" applyFill="1" applyBorder="1" applyAlignment="1">
      <alignment horizontal="left" vertical="top" wrapText="1"/>
    </xf>
    <xf numFmtId="0" fontId="46" fillId="0" borderId="49" xfId="0" applyFont="1" applyBorder="1" applyAlignment="1">
      <alignment/>
    </xf>
    <xf numFmtId="0" fontId="27" fillId="0" borderId="31" xfId="0" applyFont="1" applyFill="1" applyBorder="1" applyAlignment="1">
      <alignment/>
    </xf>
    <xf numFmtId="0" fontId="27" fillId="0" borderId="33" xfId="0" applyFont="1" applyFill="1" applyBorder="1" applyAlignment="1">
      <alignment/>
    </xf>
    <xf numFmtId="0" fontId="47" fillId="37" borderId="44" xfId="0" applyFont="1" applyFill="1" applyBorder="1" applyAlignment="1">
      <alignment/>
    </xf>
    <xf numFmtId="0" fontId="27" fillId="0" borderId="33" xfId="0" applyFont="1" applyBorder="1" applyAlignment="1">
      <alignment/>
    </xf>
    <xf numFmtId="0" fontId="50" fillId="37" borderId="50" xfId="0" applyFont="1" applyFill="1" applyBorder="1" applyAlignment="1">
      <alignment/>
    </xf>
    <xf numFmtId="0" fontId="50" fillId="35" borderId="41" xfId="0" applyFont="1" applyFill="1" applyBorder="1" applyAlignment="1">
      <alignment/>
    </xf>
    <xf numFmtId="0" fontId="52" fillId="37" borderId="18" xfId="0" applyFont="1" applyFill="1" applyBorder="1" applyAlignment="1">
      <alignment/>
    </xf>
    <xf numFmtId="0" fontId="25" fillId="37" borderId="18" xfId="0" applyFont="1" applyFill="1" applyBorder="1" applyAlignment="1">
      <alignment/>
    </xf>
    <xf numFmtId="0" fontId="25" fillId="37" borderId="36" xfId="0" applyFont="1" applyFill="1" applyBorder="1" applyAlignment="1">
      <alignment/>
    </xf>
    <xf numFmtId="0" fontId="46" fillId="35" borderId="26" xfId="0" applyFont="1" applyFill="1" applyBorder="1" applyAlignment="1">
      <alignment/>
    </xf>
    <xf numFmtId="0" fontId="46" fillId="35" borderId="30" xfId="0" applyFont="1" applyFill="1" applyBorder="1" applyAlignment="1">
      <alignment horizontal="left" vertical="top" wrapText="1"/>
    </xf>
    <xf numFmtId="0" fontId="46" fillId="38" borderId="0" xfId="0" applyFont="1" applyFill="1" applyAlignment="1">
      <alignment/>
    </xf>
    <xf numFmtId="0" fontId="50" fillId="0" borderId="12" xfId="0" applyFont="1" applyFill="1" applyBorder="1" applyAlignment="1">
      <alignment/>
    </xf>
    <xf numFmtId="14" fontId="46" fillId="0" borderId="0" xfId="0" applyNumberFormat="1" applyFont="1" applyAlignment="1">
      <alignment/>
    </xf>
    <xf numFmtId="164" fontId="48" fillId="0" borderId="43" xfId="0" applyNumberFormat="1" applyFont="1" applyBorder="1" applyAlignment="1">
      <alignment/>
    </xf>
    <xf numFmtId="164" fontId="48" fillId="0" borderId="44" xfId="0" applyNumberFormat="1" applyFont="1" applyBorder="1" applyAlignment="1">
      <alignment/>
    </xf>
    <xf numFmtId="164" fontId="46" fillId="36" borderId="37" xfId="0" applyNumberFormat="1" applyFont="1" applyFill="1" applyBorder="1" applyAlignment="1">
      <alignment/>
    </xf>
    <xf numFmtId="164" fontId="48" fillId="35" borderId="19" xfId="0" applyNumberFormat="1" applyFont="1" applyFill="1" applyBorder="1" applyAlignment="1">
      <alignment/>
    </xf>
    <xf numFmtId="164" fontId="48" fillId="0" borderId="13" xfId="0" applyNumberFormat="1" applyFont="1" applyBorder="1" applyAlignment="1">
      <alignment/>
    </xf>
    <xf numFmtId="164" fontId="50" fillId="37" borderId="13" xfId="0" applyNumberFormat="1" applyFont="1" applyFill="1" applyBorder="1" applyAlignment="1">
      <alignment/>
    </xf>
    <xf numFmtId="164" fontId="46" fillId="35" borderId="19" xfId="0" applyNumberFormat="1" applyFont="1" applyFill="1" applyBorder="1" applyAlignment="1">
      <alignment/>
    </xf>
    <xf numFmtId="164" fontId="50" fillId="0" borderId="33" xfId="0" applyNumberFormat="1" applyFont="1" applyBorder="1" applyAlignment="1">
      <alignment/>
    </xf>
    <xf numFmtId="164" fontId="48" fillId="0" borderId="32" xfId="0" applyNumberFormat="1" applyFont="1" applyBorder="1" applyAlignment="1">
      <alignment/>
    </xf>
    <xf numFmtId="164" fontId="48" fillId="0" borderId="12" xfId="0" applyNumberFormat="1" applyFont="1" applyBorder="1" applyAlignment="1">
      <alignment/>
    </xf>
    <xf numFmtId="164" fontId="46" fillId="35" borderId="18" xfId="0" applyNumberFormat="1" applyFont="1" applyFill="1" applyBorder="1" applyAlignment="1">
      <alignment/>
    </xf>
    <xf numFmtId="164" fontId="48" fillId="0" borderId="16" xfId="0" applyNumberFormat="1" applyFont="1" applyBorder="1" applyAlignment="1">
      <alignment/>
    </xf>
    <xf numFmtId="164" fontId="50" fillId="37" borderId="16" xfId="0" applyNumberFormat="1" applyFont="1" applyFill="1" applyBorder="1" applyAlignment="1">
      <alignment/>
    </xf>
    <xf numFmtId="164" fontId="50" fillId="0" borderId="35" xfId="0" applyNumberFormat="1" applyFont="1" applyBorder="1" applyAlignment="1">
      <alignment/>
    </xf>
    <xf numFmtId="164" fontId="48" fillId="0" borderId="34" xfId="0" applyNumberFormat="1" applyFont="1" applyBorder="1" applyAlignment="1">
      <alignment/>
    </xf>
    <xf numFmtId="164" fontId="48" fillId="0" borderId="14" xfId="0" applyNumberFormat="1" applyFont="1" applyBorder="1" applyAlignment="1">
      <alignment/>
    </xf>
    <xf numFmtId="164" fontId="48" fillId="35" borderId="45" xfId="0" applyNumberFormat="1" applyFont="1" applyFill="1" applyBorder="1" applyAlignment="1">
      <alignment/>
    </xf>
    <xf numFmtId="164" fontId="50" fillId="35" borderId="19" xfId="0" applyNumberFormat="1" applyFont="1" applyFill="1" applyBorder="1" applyAlignment="1">
      <alignment/>
    </xf>
    <xf numFmtId="164" fontId="46" fillId="35" borderId="51" xfId="0" applyNumberFormat="1" applyFont="1" applyFill="1" applyBorder="1" applyAlignment="1">
      <alignment/>
    </xf>
    <xf numFmtId="164" fontId="46" fillId="35" borderId="52" xfId="0" applyNumberFormat="1" applyFont="1" applyFill="1" applyBorder="1" applyAlignment="1">
      <alignment/>
    </xf>
    <xf numFmtId="164" fontId="49" fillId="35" borderId="52" xfId="0" applyNumberFormat="1" applyFont="1" applyFill="1" applyBorder="1" applyAlignment="1">
      <alignment/>
    </xf>
    <xf numFmtId="164" fontId="46" fillId="35" borderId="53" xfId="0" applyNumberFormat="1" applyFont="1" applyFill="1" applyBorder="1" applyAlignment="1">
      <alignment/>
    </xf>
    <xf numFmtId="164" fontId="25" fillId="35" borderId="27" xfId="0" applyNumberFormat="1" applyFont="1" applyFill="1" applyBorder="1" applyAlignment="1">
      <alignment/>
    </xf>
    <xf numFmtId="164" fontId="49" fillId="35" borderId="54" xfId="0" applyNumberFormat="1" applyFont="1" applyFill="1" applyBorder="1" applyAlignment="1">
      <alignment/>
    </xf>
    <xf numFmtId="164" fontId="46" fillId="35" borderId="55" xfId="0" applyNumberFormat="1" applyFont="1" applyFill="1" applyBorder="1" applyAlignment="1">
      <alignment/>
    </xf>
    <xf numFmtId="164" fontId="25" fillId="35" borderId="52" xfId="0" applyNumberFormat="1" applyFont="1" applyFill="1" applyBorder="1" applyAlignment="1">
      <alignment/>
    </xf>
    <xf numFmtId="164" fontId="25" fillId="35" borderId="54" xfId="0" applyNumberFormat="1" applyFont="1" applyFill="1" applyBorder="1" applyAlignment="1">
      <alignment/>
    </xf>
    <xf numFmtId="164" fontId="46" fillId="36" borderId="26" xfId="0" applyNumberFormat="1" applyFont="1" applyFill="1" applyBorder="1" applyAlignment="1">
      <alignment/>
    </xf>
    <xf numFmtId="164" fontId="46" fillId="35" borderId="31" xfId="0" applyNumberFormat="1" applyFont="1" applyFill="1" applyBorder="1" applyAlignment="1">
      <alignment/>
    </xf>
    <xf numFmtId="164" fontId="46" fillId="35" borderId="56" xfId="0" applyNumberFormat="1" applyFont="1" applyFill="1" applyBorder="1" applyAlignment="1">
      <alignment/>
    </xf>
    <xf numFmtId="164" fontId="46" fillId="35" borderId="22" xfId="0" applyNumberFormat="1" applyFont="1" applyFill="1" applyBorder="1" applyAlignment="1">
      <alignment/>
    </xf>
    <xf numFmtId="164" fontId="49" fillId="35" borderId="22" xfId="0" applyNumberFormat="1" applyFont="1" applyFill="1" applyBorder="1" applyAlignment="1">
      <alignment/>
    </xf>
    <xf numFmtId="164" fontId="46" fillId="35" borderId="10" xfId="0" applyNumberFormat="1" applyFont="1" applyFill="1" applyBorder="1" applyAlignment="1">
      <alignment/>
    </xf>
    <xf numFmtId="164" fontId="25" fillId="35" borderId="19" xfId="0" applyNumberFormat="1" applyFont="1" applyFill="1" applyBorder="1" applyAlignment="1">
      <alignment/>
    </xf>
    <xf numFmtId="164" fontId="49" fillId="35" borderId="46" xfId="0" applyNumberFormat="1" applyFont="1" applyFill="1" applyBorder="1" applyAlignment="1">
      <alignment/>
    </xf>
    <xf numFmtId="164" fontId="25" fillId="35" borderId="22" xfId="0" applyNumberFormat="1" applyFont="1" applyFill="1" applyBorder="1" applyAlignment="1">
      <alignment/>
    </xf>
    <xf numFmtId="164" fontId="25" fillId="35" borderId="46" xfId="0" applyNumberFormat="1" applyFont="1" applyFill="1" applyBorder="1" applyAlignment="1">
      <alignment/>
    </xf>
    <xf numFmtId="164" fontId="46" fillId="35" borderId="36" xfId="0" applyNumberFormat="1" applyFont="1" applyFill="1" applyBorder="1" applyAlignment="1">
      <alignment/>
    </xf>
    <xf numFmtId="164" fontId="49" fillId="36" borderId="56" xfId="0" applyNumberFormat="1" applyFont="1" applyFill="1" applyBorder="1" applyAlignment="1">
      <alignment/>
    </xf>
    <xf numFmtId="164" fontId="49" fillId="36" borderId="22" xfId="0" applyNumberFormat="1" applyFont="1" applyFill="1" applyBorder="1" applyAlignment="1">
      <alignment/>
    </xf>
    <xf numFmtId="164" fontId="49" fillId="37" borderId="22" xfId="0" applyNumberFormat="1" applyFont="1" applyFill="1" applyBorder="1" applyAlignment="1">
      <alignment/>
    </xf>
    <xf numFmtId="164" fontId="25" fillId="36" borderId="19" xfId="0" applyNumberFormat="1" applyFont="1" applyFill="1" applyBorder="1" applyAlignment="1">
      <alignment/>
    </xf>
    <xf numFmtId="164" fontId="49" fillId="36" borderId="46" xfId="0" applyNumberFormat="1" applyFont="1" applyFill="1" applyBorder="1" applyAlignment="1">
      <alignment/>
    </xf>
    <xf numFmtId="164" fontId="28" fillId="36" borderId="56" xfId="0" applyNumberFormat="1" applyFont="1" applyFill="1" applyBorder="1" applyAlignment="1">
      <alignment/>
    </xf>
    <xf numFmtId="164" fontId="28" fillId="36" borderId="22" xfId="0" applyNumberFormat="1" applyFont="1" applyFill="1" applyBorder="1" applyAlignment="1">
      <alignment/>
    </xf>
    <xf numFmtId="164" fontId="25" fillId="36" borderId="18" xfId="0" applyNumberFormat="1" applyFont="1" applyFill="1" applyBorder="1" applyAlignment="1">
      <alignment/>
    </xf>
    <xf numFmtId="164" fontId="28" fillId="36" borderId="46" xfId="0" applyNumberFormat="1" applyFont="1" applyFill="1" applyBorder="1" applyAlignment="1">
      <alignment/>
    </xf>
    <xf numFmtId="164" fontId="25" fillId="36" borderId="36" xfId="0" applyNumberFormat="1" applyFont="1" applyFill="1" applyBorder="1" applyAlignment="1">
      <alignment/>
    </xf>
    <xf numFmtId="164" fontId="49" fillId="37" borderId="56" xfId="0" applyNumberFormat="1" applyFont="1" applyFill="1" applyBorder="1" applyAlignment="1">
      <alignment/>
    </xf>
    <xf numFmtId="164" fontId="46" fillId="36" borderId="19" xfId="0" applyNumberFormat="1" applyFont="1" applyFill="1" applyBorder="1" applyAlignment="1">
      <alignment/>
    </xf>
    <xf numFmtId="164" fontId="46" fillId="37" borderId="18" xfId="0" applyNumberFormat="1" applyFont="1" applyFill="1" applyBorder="1" applyAlignment="1">
      <alignment/>
    </xf>
    <xf numFmtId="164" fontId="49" fillId="37" borderId="46" xfId="0" applyNumberFormat="1" applyFont="1" applyFill="1" applyBorder="1" applyAlignment="1">
      <alignment/>
    </xf>
    <xf numFmtId="164" fontId="46" fillId="37" borderId="36" xfId="0" applyNumberFormat="1" applyFont="1" applyFill="1" applyBorder="1" applyAlignment="1">
      <alignment/>
    </xf>
    <xf numFmtId="164" fontId="49" fillId="37" borderId="57" xfId="0" applyNumberFormat="1" applyFont="1" applyFill="1" applyBorder="1" applyAlignment="1">
      <alignment/>
    </xf>
    <xf numFmtId="164" fontId="28" fillId="36" borderId="58" xfId="0" applyNumberFormat="1" applyFont="1" applyFill="1" applyBorder="1" applyAlignment="1">
      <alignment/>
    </xf>
    <xf numFmtId="164" fontId="49" fillId="36" borderId="58" xfId="0" applyNumberFormat="1" applyFont="1" applyFill="1" applyBorder="1" applyAlignment="1">
      <alignment/>
    </xf>
    <xf numFmtId="164" fontId="46" fillId="36" borderId="59" xfId="0" applyNumberFormat="1" applyFont="1" applyFill="1" applyBorder="1" applyAlignment="1">
      <alignment/>
    </xf>
    <xf numFmtId="164" fontId="28" fillId="36" borderId="60" xfId="0" applyNumberFormat="1" applyFont="1" applyFill="1" applyBorder="1" applyAlignment="1">
      <alignment/>
    </xf>
    <xf numFmtId="164" fontId="49" fillId="37" borderId="39" xfId="0" applyNumberFormat="1" applyFont="1" applyFill="1" applyBorder="1" applyAlignment="1">
      <alignment/>
    </xf>
    <xf numFmtId="164" fontId="49" fillId="37" borderId="61" xfId="0" applyNumberFormat="1" applyFont="1" applyFill="1" applyBorder="1" applyAlignment="1">
      <alignment/>
    </xf>
    <xf numFmtId="164" fontId="46" fillId="37" borderId="58" xfId="0" applyNumberFormat="1" applyFont="1" applyFill="1" applyBorder="1" applyAlignment="1">
      <alignment/>
    </xf>
    <xf numFmtId="164" fontId="49" fillId="37" borderId="62" xfId="0" applyNumberFormat="1" applyFont="1" applyFill="1" applyBorder="1" applyAlignment="1">
      <alignment/>
    </xf>
    <xf numFmtId="164" fontId="49" fillId="37" borderId="58" xfId="0" applyNumberFormat="1" applyFont="1" applyFill="1" applyBorder="1" applyAlignment="1">
      <alignment/>
    </xf>
    <xf numFmtId="164" fontId="46" fillId="37" borderId="60" xfId="0" applyNumberFormat="1" applyFont="1" applyFill="1" applyBorder="1" applyAlignment="1">
      <alignment/>
    </xf>
    <xf numFmtId="164" fontId="46" fillId="36" borderId="57" xfId="0" applyNumberFormat="1" applyFont="1" applyFill="1" applyBorder="1" applyAlignment="1">
      <alignment/>
    </xf>
    <xf numFmtId="164" fontId="46" fillId="35" borderId="60" xfId="0" applyNumberFormat="1" applyFont="1" applyFill="1" applyBorder="1" applyAlignment="1">
      <alignment/>
    </xf>
    <xf numFmtId="0" fontId="53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zoomScalePageLayoutView="0" workbookViewId="0" topLeftCell="A1">
      <selection activeCell="S11" sqref="S11:V21"/>
    </sheetView>
  </sheetViews>
  <sheetFormatPr defaultColWidth="9.140625" defaultRowHeight="15"/>
  <cols>
    <col min="1" max="1" width="3.57421875" style="4" customWidth="1"/>
    <col min="2" max="2" width="30.7109375" style="4" customWidth="1"/>
    <col min="3" max="3" width="13.140625" style="4" customWidth="1"/>
    <col min="4" max="4" width="9.421875" style="4" customWidth="1"/>
    <col min="5" max="5" width="11.8515625" style="10" customWidth="1"/>
    <col min="6" max="6" width="9.7109375" style="4" customWidth="1"/>
    <col min="7" max="7" width="11.28125" style="2" customWidth="1"/>
    <col min="8" max="8" width="11.8515625" style="10" customWidth="1"/>
    <col min="9" max="9" width="13.57421875" style="4" customWidth="1"/>
    <col min="10" max="10" width="10.421875" style="4" customWidth="1"/>
    <col min="11" max="11" width="14.140625" style="2" customWidth="1"/>
    <col min="12" max="12" width="12.00390625" style="10" customWidth="1"/>
    <col min="13" max="13" width="7.421875" style="4" customWidth="1"/>
    <col min="14" max="14" width="9.57421875" style="4" customWidth="1"/>
    <col min="15" max="15" width="9.28125" style="2" customWidth="1"/>
    <col min="16" max="16" width="11.00390625" style="2" customWidth="1"/>
    <col min="17" max="17" width="9.8515625" style="2" customWidth="1"/>
    <col min="18" max="16384" width="9.140625" style="4" customWidth="1"/>
  </cols>
  <sheetData>
    <row r="1" spans="1:18" ht="14.25">
      <c r="A1" s="1"/>
      <c r="B1" s="2" t="s">
        <v>0</v>
      </c>
      <c r="C1" s="48"/>
      <c r="D1" s="3"/>
      <c r="E1" s="66"/>
      <c r="F1" s="3"/>
      <c r="G1" s="48"/>
      <c r="H1" s="66"/>
      <c r="I1" s="169">
        <v>42283</v>
      </c>
      <c r="J1" s="47" t="s">
        <v>30</v>
      </c>
      <c r="K1" s="23"/>
      <c r="L1" s="71"/>
      <c r="M1" s="23"/>
      <c r="N1" s="23"/>
      <c r="O1" s="47"/>
      <c r="P1" s="24"/>
      <c r="Q1" s="167" t="s">
        <v>51</v>
      </c>
      <c r="R1" s="55"/>
    </row>
    <row r="2" spans="1:17" ht="12.75" customHeight="1">
      <c r="A2" s="1"/>
      <c r="B2" s="2" t="s">
        <v>1</v>
      </c>
      <c r="C2" s="49">
        <v>2017</v>
      </c>
      <c r="D2" s="3"/>
      <c r="E2" s="66"/>
      <c r="F2" s="3"/>
      <c r="G2" s="48"/>
      <c r="H2" s="66"/>
      <c r="Q2" s="2" t="s">
        <v>52</v>
      </c>
    </row>
    <row r="3" spans="1:12" ht="12.75" customHeight="1">
      <c r="A3" s="1"/>
      <c r="B3" s="2" t="s">
        <v>2</v>
      </c>
      <c r="C3" s="11" t="s">
        <v>53</v>
      </c>
      <c r="D3" s="6"/>
      <c r="E3" s="67"/>
      <c r="F3" s="7"/>
      <c r="G3" s="76"/>
      <c r="H3" s="67"/>
      <c r="I3" s="8"/>
      <c r="J3" s="236" t="s">
        <v>54</v>
      </c>
      <c r="L3" s="72"/>
    </row>
    <row r="4" spans="2:3" ht="12" customHeight="1" thickBot="1">
      <c r="B4" s="9" t="s">
        <v>3</v>
      </c>
      <c r="C4" s="74" t="s">
        <v>4</v>
      </c>
    </row>
    <row r="5" spans="1:17" s="2" customFormat="1" ht="27">
      <c r="A5" s="85"/>
      <c r="B5" s="149" t="s">
        <v>5</v>
      </c>
      <c r="C5" s="155" t="s">
        <v>6</v>
      </c>
      <c r="D5" s="86"/>
      <c r="E5" s="87" t="s">
        <v>42</v>
      </c>
      <c r="F5" s="88"/>
      <c r="G5" s="89" t="s">
        <v>6</v>
      </c>
      <c r="H5" s="156" t="s">
        <v>42</v>
      </c>
      <c r="I5" s="112" t="s">
        <v>7</v>
      </c>
      <c r="J5" s="90"/>
      <c r="K5" s="89" t="s">
        <v>7</v>
      </c>
      <c r="L5" s="132" t="s">
        <v>42</v>
      </c>
      <c r="M5" s="112" t="s">
        <v>8</v>
      </c>
      <c r="N5" s="88"/>
      <c r="O5" s="113" t="s">
        <v>8</v>
      </c>
      <c r="P5" s="108" t="s">
        <v>9</v>
      </c>
      <c r="Q5" s="91" t="s">
        <v>31</v>
      </c>
    </row>
    <row r="6" spans="1:17" s="2" customFormat="1" ht="13.5">
      <c r="A6" s="92"/>
      <c r="B6" s="75"/>
      <c r="C6" s="118" t="s">
        <v>46</v>
      </c>
      <c r="D6" s="80"/>
      <c r="E6" s="82" t="s">
        <v>44</v>
      </c>
      <c r="F6" s="77" t="s">
        <v>31</v>
      </c>
      <c r="G6" s="52"/>
      <c r="H6" s="157" t="s">
        <v>43</v>
      </c>
      <c r="I6" s="114"/>
      <c r="J6" s="79" t="s">
        <v>31</v>
      </c>
      <c r="K6" s="52"/>
      <c r="L6" s="133" t="s">
        <v>43</v>
      </c>
      <c r="M6" s="114"/>
      <c r="N6" s="77" t="s">
        <v>31</v>
      </c>
      <c r="O6" s="115"/>
      <c r="P6" s="109"/>
      <c r="Q6" s="93" t="s">
        <v>41</v>
      </c>
    </row>
    <row r="7" spans="1:17" ht="14.25" customHeight="1">
      <c r="A7" s="94"/>
      <c r="B7" s="150"/>
      <c r="C7" s="119" t="s">
        <v>45</v>
      </c>
      <c r="D7" s="81" t="s">
        <v>32</v>
      </c>
      <c r="E7" s="83" t="s">
        <v>33</v>
      </c>
      <c r="F7" s="16" t="s">
        <v>38</v>
      </c>
      <c r="G7" s="37" t="s">
        <v>10</v>
      </c>
      <c r="H7" s="134" t="s">
        <v>50</v>
      </c>
      <c r="I7" s="116"/>
      <c r="J7" s="78" t="s">
        <v>39</v>
      </c>
      <c r="K7" s="37" t="s">
        <v>10</v>
      </c>
      <c r="L7" s="134" t="s">
        <v>34</v>
      </c>
      <c r="M7" s="116"/>
      <c r="N7" s="78" t="s">
        <v>40</v>
      </c>
      <c r="O7" s="117" t="s">
        <v>10</v>
      </c>
      <c r="P7" s="110"/>
      <c r="Q7" s="95" t="s">
        <v>35</v>
      </c>
    </row>
    <row r="8" spans="1:17" ht="27">
      <c r="A8" s="96" t="s">
        <v>11</v>
      </c>
      <c r="B8" s="33" t="s">
        <v>12</v>
      </c>
      <c r="C8" s="125">
        <f>C9+C10+C11+C12</f>
        <v>3.379</v>
      </c>
      <c r="D8" s="25">
        <f>D9+D10+D11+D12</f>
        <v>0</v>
      </c>
      <c r="E8" s="70"/>
      <c r="F8" s="25">
        <f>F9+F10+F11+F12</f>
        <v>0</v>
      </c>
      <c r="G8" s="38">
        <f>SUM(G9:G12)</f>
        <v>3.379</v>
      </c>
      <c r="H8" s="135">
        <f>H9+H10+H11+H12</f>
        <v>0</v>
      </c>
      <c r="I8" s="96">
        <f>I9+I10+I11+I12</f>
        <v>0.999</v>
      </c>
      <c r="J8" s="30">
        <f>J9+J10+J11+J12</f>
        <v>0</v>
      </c>
      <c r="K8" s="26">
        <f aca="true" t="shared" si="0" ref="K8:K17">I8+J8</f>
        <v>0.999</v>
      </c>
      <c r="L8" s="135">
        <f>L9+L10+L11+L12</f>
        <v>0</v>
      </c>
      <c r="M8" s="96">
        <f>M9+M10+M11+M12</f>
        <v>0</v>
      </c>
      <c r="N8" s="31">
        <f>N9+N10+N11+N12</f>
        <v>0</v>
      </c>
      <c r="O8" s="97">
        <f aca="true" t="shared" si="1" ref="O8:O17">M8+N8</f>
        <v>0</v>
      </c>
      <c r="P8" s="172">
        <f>G8+K8+O8</f>
        <v>4.378</v>
      </c>
      <c r="Q8" s="97">
        <f aca="true" t="shared" si="2" ref="Q8:Q17">F8+J8+N8</f>
        <v>0</v>
      </c>
    </row>
    <row r="9" spans="1:17" ht="13.5">
      <c r="A9" s="98"/>
      <c r="B9" s="14" t="s">
        <v>21</v>
      </c>
      <c r="C9" s="170">
        <v>1.931</v>
      </c>
      <c r="D9" s="13">
        <v>0</v>
      </c>
      <c r="E9" s="45"/>
      <c r="F9" s="13">
        <v>0</v>
      </c>
      <c r="G9" s="38">
        <f aca="true" t="shared" si="3" ref="G9:G17">C9+D9+F9</f>
        <v>1.931</v>
      </c>
      <c r="H9" s="136">
        <v>0</v>
      </c>
      <c r="I9" s="98">
        <v>0.499</v>
      </c>
      <c r="J9" s="12">
        <v>0</v>
      </c>
      <c r="K9" s="26">
        <f t="shared" si="0"/>
        <v>0.499</v>
      </c>
      <c r="L9" s="136">
        <v>0</v>
      </c>
      <c r="M9" s="118">
        <v>0</v>
      </c>
      <c r="N9" s="12">
        <v>0</v>
      </c>
      <c r="O9" s="97">
        <f t="shared" si="1"/>
        <v>0</v>
      </c>
      <c r="P9" s="172">
        <f aca="true" t="shared" si="4" ref="P9:P17">G9+K9+O9</f>
        <v>2.43</v>
      </c>
      <c r="Q9" s="97">
        <f t="shared" si="2"/>
        <v>0</v>
      </c>
    </row>
    <row r="10" spans="1:17" ht="13.5">
      <c r="A10" s="98"/>
      <c r="B10" s="14" t="s">
        <v>22</v>
      </c>
      <c r="C10" s="170">
        <v>1.448</v>
      </c>
      <c r="D10" s="13">
        <v>0</v>
      </c>
      <c r="E10" s="45"/>
      <c r="F10" s="13">
        <v>0</v>
      </c>
      <c r="G10" s="38">
        <f t="shared" si="3"/>
        <v>1.448</v>
      </c>
      <c r="H10" s="136">
        <v>0</v>
      </c>
      <c r="I10" s="98">
        <v>0.375</v>
      </c>
      <c r="J10" s="12">
        <v>0</v>
      </c>
      <c r="K10" s="26">
        <f t="shared" si="0"/>
        <v>0.375</v>
      </c>
      <c r="L10" s="136">
        <v>0</v>
      </c>
      <c r="M10" s="118">
        <v>0</v>
      </c>
      <c r="N10" s="12">
        <v>0</v>
      </c>
      <c r="O10" s="97">
        <f t="shared" si="1"/>
        <v>0</v>
      </c>
      <c r="P10" s="172">
        <f t="shared" si="4"/>
        <v>1.823</v>
      </c>
      <c r="Q10" s="97">
        <f t="shared" si="2"/>
        <v>0</v>
      </c>
    </row>
    <row r="11" spans="1:17" ht="13.5">
      <c r="A11" s="98"/>
      <c r="B11" s="14" t="s">
        <v>23</v>
      </c>
      <c r="C11" s="170">
        <v>0</v>
      </c>
      <c r="D11" s="13">
        <v>0</v>
      </c>
      <c r="E11" s="45"/>
      <c r="F11" s="13">
        <v>0</v>
      </c>
      <c r="G11" s="38">
        <f t="shared" si="3"/>
        <v>0</v>
      </c>
      <c r="H11" s="136">
        <v>0</v>
      </c>
      <c r="I11" s="98">
        <v>0.125</v>
      </c>
      <c r="J11" s="12">
        <v>0</v>
      </c>
      <c r="K11" s="26">
        <f t="shared" si="0"/>
        <v>0.125</v>
      </c>
      <c r="L11" s="136">
        <v>0</v>
      </c>
      <c r="M11" s="118">
        <v>0</v>
      </c>
      <c r="N11" s="12">
        <v>0</v>
      </c>
      <c r="O11" s="97">
        <f t="shared" si="1"/>
        <v>0</v>
      </c>
      <c r="P11" s="172">
        <f t="shared" si="4"/>
        <v>0.125</v>
      </c>
      <c r="Q11" s="97">
        <f t="shared" si="2"/>
        <v>0</v>
      </c>
    </row>
    <row r="12" spans="1:17" ht="13.5">
      <c r="A12" s="94"/>
      <c r="B12" s="18" t="s">
        <v>24</v>
      </c>
      <c r="C12" s="171">
        <v>0</v>
      </c>
      <c r="D12" s="17">
        <v>0</v>
      </c>
      <c r="E12" s="46"/>
      <c r="F12" s="17">
        <v>0</v>
      </c>
      <c r="G12" s="38">
        <f t="shared" si="3"/>
        <v>0</v>
      </c>
      <c r="H12" s="137">
        <v>0</v>
      </c>
      <c r="I12" s="94">
        <v>0</v>
      </c>
      <c r="J12" s="15">
        <v>0</v>
      </c>
      <c r="K12" s="26">
        <f t="shared" si="0"/>
        <v>0</v>
      </c>
      <c r="L12" s="137">
        <v>0</v>
      </c>
      <c r="M12" s="119">
        <v>0</v>
      </c>
      <c r="N12" s="15">
        <v>0</v>
      </c>
      <c r="O12" s="97">
        <f t="shared" si="1"/>
        <v>0</v>
      </c>
      <c r="P12" s="172">
        <f t="shared" si="4"/>
        <v>0</v>
      </c>
      <c r="Q12" s="97">
        <f t="shared" si="2"/>
        <v>0</v>
      </c>
    </row>
    <row r="13" spans="1:17" ht="24.75" customHeight="1">
      <c r="A13" s="99" t="s">
        <v>13</v>
      </c>
      <c r="B13" s="151" t="s">
        <v>14</v>
      </c>
      <c r="C13" s="186">
        <f>C14+C15+C16+C17</f>
        <v>1.5109999999999997</v>
      </c>
      <c r="D13" s="173">
        <f>D14+D15+D16+D17</f>
        <v>0.67</v>
      </c>
      <c r="E13" s="187"/>
      <c r="F13" s="173">
        <f>F14+F15+F16+F17</f>
        <v>0</v>
      </c>
      <c r="G13" s="176">
        <f t="shared" si="3"/>
        <v>2.1809999999999996</v>
      </c>
      <c r="H13" s="138">
        <f>H14+H15+H16+H17</f>
        <v>0</v>
      </c>
      <c r="I13" s="99">
        <f>I14+I15+I16+I17</f>
        <v>2.969</v>
      </c>
      <c r="J13" s="27">
        <f>J14+J15+J16+J17</f>
        <v>0</v>
      </c>
      <c r="K13" s="26">
        <f t="shared" si="0"/>
        <v>2.969</v>
      </c>
      <c r="L13" s="138">
        <f>L14+L15+L16+L17</f>
        <v>0</v>
      </c>
      <c r="M13" s="120">
        <f>M14+M15+M16+M17</f>
        <v>0.44999999999999996</v>
      </c>
      <c r="N13" s="27">
        <f>N14+N15+N16+N17</f>
        <v>0</v>
      </c>
      <c r="O13" s="97">
        <f t="shared" si="1"/>
        <v>0.44999999999999996</v>
      </c>
      <c r="P13" s="172">
        <f t="shared" si="4"/>
        <v>5.6</v>
      </c>
      <c r="Q13" s="97">
        <f t="shared" si="2"/>
        <v>0</v>
      </c>
    </row>
    <row r="14" spans="1:17" ht="13.5">
      <c r="A14" s="98"/>
      <c r="B14" s="14" t="s">
        <v>21</v>
      </c>
      <c r="C14" s="170">
        <v>0.819</v>
      </c>
      <c r="D14" s="174">
        <v>0.288</v>
      </c>
      <c r="E14" s="175"/>
      <c r="F14" s="174">
        <v>0</v>
      </c>
      <c r="G14" s="176">
        <f t="shared" si="3"/>
        <v>1.107</v>
      </c>
      <c r="H14" s="177">
        <v>0</v>
      </c>
      <c r="I14" s="178">
        <v>1.277</v>
      </c>
      <c r="J14" s="179">
        <v>0</v>
      </c>
      <c r="K14" s="180">
        <f t="shared" si="0"/>
        <v>1.277</v>
      </c>
      <c r="L14" s="177">
        <v>0</v>
      </c>
      <c r="M14" s="170">
        <v>0.175</v>
      </c>
      <c r="N14" s="179">
        <v>0</v>
      </c>
      <c r="O14" s="207">
        <f t="shared" si="1"/>
        <v>0.175</v>
      </c>
      <c r="P14" s="172">
        <f t="shared" si="4"/>
        <v>2.5589999999999997</v>
      </c>
      <c r="Q14" s="207">
        <f t="shared" si="2"/>
        <v>0</v>
      </c>
    </row>
    <row r="15" spans="1:17" ht="13.5">
      <c r="A15" s="98"/>
      <c r="B15" s="14" t="s">
        <v>22</v>
      </c>
      <c r="C15" s="170">
        <v>0.57</v>
      </c>
      <c r="D15" s="174">
        <v>0.216</v>
      </c>
      <c r="E15" s="175"/>
      <c r="F15" s="174">
        <v>0</v>
      </c>
      <c r="G15" s="176">
        <f t="shared" si="3"/>
        <v>0.7859999999999999</v>
      </c>
      <c r="H15" s="177">
        <v>0</v>
      </c>
      <c r="I15" s="178">
        <v>0.958</v>
      </c>
      <c r="J15" s="179">
        <v>0</v>
      </c>
      <c r="K15" s="180">
        <f t="shared" si="0"/>
        <v>0.958</v>
      </c>
      <c r="L15" s="177">
        <v>0</v>
      </c>
      <c r="M15" s="170">
        <v>0.175</v>
      </c>
      <c r="N15" s="179">
        <v>0</v>
      </c>
      <c r="O15" s="207">
        <f t="shared" si="1"/>
        <v>0.175</v>
      </c>
      <c r="P15" s="172">
        <f t="shared" si="4"/>
        <v>1.9189999999999998</v>
      </c>
      <c r="Q15" s="207">
        <f t="shared" si="2"/>
        <v>0</v>
      </c>
    </row>
    <row r="16" spans="1:17" ht="13.5">
      <c r="A16" s="98"/>
      <c r="B16" s="14" t="s">
        <v>23</v>
      </c>
      <c r="C16" s="170">
        <v>0.122</v>
      </c>
      <c r="D16" s="174">
        <v>0.166</v>
      </c>
      <c r="E16" s="175"/>
      <c r="F16" s="174">
        <v>0</v>
      </c>
      <c r="G16" s="176">
        <f t="shared" si="3"/>
        <v>0.28800000000000003</v>
      </c>
      <c r="H16" s="177">
        <v>0</v>
      </c>
      <c r="I16" s="178">
        <v>0.734</v>
      </c>
      <c r="J16" s="179">
        <v>0</v>
      </c>
      <c r="K16" s="180">
        <f t="shared" si="0"/>
        <v>0.734</v>
      </c>
      <c r="L16" s="177">
        <v>0</v>
      </c>
      <c r="M16" s="170">
        <v>0.1</v>
      </c>
      <c r="N16" s="179">
        <v>0</v>
      </c>
      <c r="O16" s="207">
        <f t="shared" si="1"/>
        <v>0.1</v>
      </c>
      <c r="P16" s="172">
        <f t="shared" si="4"/>
        <v>1.122</v>
      </c>
      <c r="Q16" s="207">
        <f t="shared" si="2"/>
        <v>0</v>
      </c>
    </row>
    <row r="17" spans="1:17" ht="13.5">
      <c r="A17" s="94"/>
      <c r="B17" s="18" t="s">
        <v>24</v>
      </c>
      <c r="C17" s="171">
        <v>0</v>
      </c>
      <c r="D17" s="181">
        <v>0</v>
      </c>
      <c r="E17" s="182"/>
      <c r="F17" s="181">
        <v>0</v>
      </c>
      <c r="G17" s="176">
        <f t="shared" si="3"/>
        <v>0</v>
      </c>
      <c r="H17" s="183">
        <v>0</v>
      </c>
      <c r="I17" s="184">
        <v>0</v>
      </c>
      <c r="J17" s="185">
        <v>0</v>
      </c>
      <c r="K17" s="180">
        <f t="shared" si="0"/>
        <v>0</v>
      </c>
      <c r="L17" s="183">
        <v>0</v>
      </c>
      <c r="M17" s="171">
        <v>0</v>
      </c>
      <c r="N17" s="185">
        <v>0</v>
      </c>
      <c r="O17" s="207">
        <f t="shared" si="1"/>
        <v>0</v>
      </c>
      <c r="P17" s="172">
        <f t="shared" si="4"/>
        <v>0</v>
      </c>
      <c r="Q17" s="207">
        <f t="shared" si="2"/>
        <v>0</v>
      </c>
    </row>
    <row r="18" spans="1:17" ht="27">
      <c r="A18" s="99" t="s">
        <v>15</v>
      </c>
      <c r="B18" s="151" t="s">
        <v>16</v>
      </c>
      <c r="C18" s="120"/>
      <c r="D18" s="28">
        <f>D19+D20+D21+D22</f>
        <v>2.252</v>
      </c>
      <c r="E18" s="59">
        <f>E19+E20+E21+E22</f>
        <v>0</v>
      </c>
      <c r="F18" s="28">
        <f>F19+F20+F21+F22</f>
        <v>0</v>
      </c>
      <c r="G18" s="38">
        <f aca="true" t="shared" si="5" ref="G18:G32">D18+F18</f>
        <v>2.252</v>
      </c>
      <c r="H18" s="138">
        <f>H19+H20+H21+H22</f>
        <v>0</v>
      </c>
      <c r="I18" s="139"/>
      <c r="J18" s="42"/>
      <c r="K18" s="40"/>
      <c r="L18" s="140"/>
      <c r="M18" s="121"/>
      <c r="N18" s="42"/>
      <c r="O18" s="122"/>
      <c r="P18" s="111">
        <f>G18</f>
        <v>2.252</v>
      </c>
      <c r="Q18" s="97">
        <f>F18</f>
        <v>0</v>
      </c>
    </row>
    <row r="19" spans="1:17" ht="13.5">
      <c r="A19" s="98"/>
      <c r="B19" s="14" t="s">
        <v>25</v>
      </c>
      <c r="C19" s="123"/>
      <c r="D19" s="13">
        <v>1.126</v>
      </c>
      <c r="E19" s="68">
        <v>0</v>
      </c>
      <c r="F19" s="13">
        <v>0</v>
      </c>
      <c r="G19" s="38">
        <f t="shared" si="5"/>
        <v>1.126</v>
      </c>
      <c r="H19" s="136">
        <v>0</v>
      </c>
      <c r="I19" s="127"/>
      <c r="J19" s="39"/>
      <c r="K19" s="40"/>
      <c r="L19" s="141"/>
      <c r="M19" s="123"/>
      <c r="N19" s="39"/>
      <c r="O19" s="122"/>
      <c r="P19" s="111">
        <f aca="true" t="shared" si="6" ref="P19:P32">G19</f>
        <v>1.126</v>
      </c>
      <c r="Q19" s="97">
        <f aca="true" t="shared" si="7" ref="Q19:Q32">F19</f>
        <v>0</v>
      </c>
    </row>
    <row r="20" spans="1:17" ht="13.5">
      <c r="A20" s="98"/>
      <c r="B20" s="14" t="s">
        <v>22</v>
      </c>
      <c r="C20" s="123"/>
      <c r="D20" s="13">
        <v>0.844</v>
      </c>
      <c r="E20" s="68">
        <v>0</v>
      </c>
      <c r="F20" s="13">
        <v>0</v>
      </c>
      <c r="G20" s="38">
        <f t="shared" si="5"/>
        <v>0.844</v>
      </c>
      <c r="H20" s="136">
        <v>0</v>
      </c>
      <c r="I20" s="127"/>
      <c r="J20" s="39"/>
      <c r="K20" s="40"/>
      <c r="L20" s="141"/>
      <c r="M20" s="123"/>
      <c r="N20" s="39"/>
      <c r="O20" s="122"/>
      <c r="P20" s="111">
        <f t="shared" si="6"/>
        <v>0.844</v>
      </c>
      <c r="Q20" s="97">
        <f t="shared" si="7"/>
        <v>0</v>
      </c>
    </row>
    <row r="21" spans="1:17" ht="13.5">
      <c r="A21" s="98"/>
      <c r="B21" s="14" t="s">
        <v>23</v>
      </c>
      <c r="C21" s="123"/>
      <c r="D21" s="13">
        <v>0.282</v>
      </c>
      <c r="E21" s="68">
        <v>0</v>
      </c>
      <c r="F21" s="13">
        <v>0</v>
      </c>
      <c r="G21" s="38">
        <f t="shared" si="5"/>
        <v>0.282</v>
      </c>
      <c r="H21" s="136">
        <v>0</v>
      </c>
      <c r="I21" s="127"/>
      <c r="J21" s="39"/>
      <c r="K21" s="40"/>
      <c r="L21" s="141"/>
      <c r="M21" s="123"/>
      <c r="N21" s="39"/>
      <c r="O21" s="122"/>
      <c r="P21" s="111">
        <f t="shared" si="6"/>
        <v>0.282</v>
      </c>
      <c r="Q21" s="97">
        <f t="shared" si="7"/>
        <v>0</v>
      </c>
    </row>
    <row r="22" spans="1:17" ht="13.5">
      <c r="A22" s="94"/>
      <c r="B22" s="18" t="s">
        <v>24</v>
      </c>
      <c r="C22" s="158"/>
      <c r="D22" s="21">
        <v>0</v>
      </c>
      <c r="E22" s="69">
        <v>0</v>
      </c>
      <c r="F22" s="22">
        <v>0</v>
      </c>
      <c r="G22" s="38">
        <f t="shared" si="5"/>
        <v>0</v>
      </c>
      <c r="H22" s="159">
        <v>0</v>
      </c>
      <c r="I22" s="128"/>
      <c r="J22" s="41"/>
      <c r="K22" s="40"/>
      <c r="L22" s="142"/>
      <c r="M22" s="124"/>
      <c r="N22" s="41"/>
      <c r="O22" s="122"/>
      <c r="P22" s="111">
        <f t="shared" si="6"/>
        <v>0</v>
      </c>
      <c r="Q22" s="97">
        <f t="shared" si="7"/>
        <v>0</v>
      </c>
    </row>
    <row r="23" spans="1:17" ht="27">
      <c r="A23" s="99" t="s">
        <v>17</v>
      </c>
      <c r="B23" s="151" t="s">
        <v>18</v>
      </c>
      <c r="C23" s="120"/>
      <c r="D23" s="28">
        <f>D24+D25+D26+D27</f>
        <v>1.514</v>
      </c>
      <c r="E23" s="61">
        <f>E24+E25+E26+E27</f>
        <v>0</v>
      </c>
      <c r="F23" s="29">
        <f>F24+F25+F26+F27</f>
        <v>0</v>
      </c>
      <c r="G23" s="38">
        <f>D23+F23</f>
        <v>1.514</v>
      </c>
      <c r="H23" s="138">
        <f>H24+H25+H26+H27</f>
        <v>0</v>
      </c>
      <c r="I23" s="99"/>
      <c r="J23" s="27"/>
      <c r="K23" s="26"/>
      <c r="L23" s="138"/>
      <c r="M23" s="120"/>
      <c r="N23" s="27"/>
      <c r="O23" s="97"/>
      <c r="P23" s="111">
        <f t="shared" si="6"/>
        <v>1.514</v>
      </c>
      <c r="Q23" s="97">
        <f t="shared" si="7"/>
        <v>0</v>
      </c>
    </row>
    <row r="24" spans="1:17" ht="13.5">
      <c r="A24" s="98"/>
      <c r="B24" s="14" t="s">
        <v>25</v>
      </c>
      <c r="C24" s="123"/>
      <c r="D24" s="12">
        <v>0.757</v>
      </c>
      <c r="E24" s="19">
        <v>0</v>
      </c>
      <c r="F24" s="14">
        <v>0</v>
      </c>
      <c r="G24" s="38">
        <f>D24+F24</f>
        <v>0.757</v>
      </c>
      <c r="H24" s="136">
        <v>0</v>
      </c>
      <c r="I24" s="127"/>
      <c r="J24" s="39"/>
      <c r="K24" s="40"/>
      <c r="L24" s="141"/>
      <c r="M24" s="123"/>
      <c r="N24" s="39"/>
      <c r="O24" s="122"/>
      <c r="P24" s="111">
        <f t="shared" si="6"/>
        <v>0.757</v>
      </c>
      <c r="Q24" s="97">
        <f t="shared" si="7"/>
        <v>0</v>
      </c>
    </row>
    <row r="25" spans="1:17" ht="13.5">
      <c r="A25" s="98"/>
      <c r="B25" s="14" t="s">
        <v>22</v>
      </c>
      <c r="C25" s="123"/>
      <c r="D25" s="12">
        <v>0.568</v>
      </c>
      <c r="E25" s="19">
        <v>0</v>
      </c>
      <c r="F25" s="14">
        <v>0</v>
      </c>
      <c r="G25" s="38">
        <f t="shared" si="5"/>
        <v>0.568</v>
      </c>
      <c r="H25" s="136">
        <v>0</v>
      </c>
      <c r="I25" s="127"/>
      <c r="J25" s="39"/>
      <c r="K25" s="40"/>
      <c r="L25" s="141"/>
      <c r="M25" s="123"/>
      <c r="N25" s="39"/>
      <c r="O25" s="122"/>
      <c r="P25" s="111">
        <f t="shared" si="6"/>
        <v>0.568</v>
      </c>
      <c r="Q25" s="97">
        <f t="shared" si="7"/>
        <v>0</v>
      </c>
    </row>
    <row r="26" spans="1:17" ht="13.5">
      <c r="A26" s="98"/>
      <c r="B26" s="14" t="s">
        <v>23</v>
      </c>
      <c r="C26" s="123"/>
      <c r="D26" s="12">
        <v>0.189</v>
      </c>
      <c r="E26" s="19">
        <v>0</v>
      </c>
      <c r="F26" s="14">
        <v>0</v>
      </c>
      <c r="G26" s="38">
        <f t="shared" si="5"/>
        <v>0.189</v>
      </c>
      <c r="H26" s="136">
        <v>0</v>
      </c>
      <c r="I26" s="127"/>
      <c r="J26" s="39"/>
      <c r="K26" s="40"/>
      <c r="L26" s="141"/>
      <c r="M26" s="123"/>
      <c r="N26" s="39"/>
      <c r="O26" s="122"/>
      <c r="P26" s="111">
        <f t="shared" si="6"/>
        <v>0.189</v>
      </c>
      <c r="Q26" s="97">
        <f t="shared" si="7"/>
        <v>0</v>
      </c>
    </row>
    <row r="27" spans="1:17" ht="13.5">
      <c r="A27" s="94"/>
      <c r="B27" s="18" t="s">
        <v>24</v>
      </c>
      <c r="C27" s="124"/>
      <c r="D27" s="15">
        <v>0</v>
      </c>
      <c r="E27" s="20">
        <v>0</v>
      </c>
      <c r="F27" s="18">
        <v>0</v>
      </c>
      <c r="G27" s="38">
        <f t="shared" si="5"/>
        <v>0</v>
      </c>
      <c r="H27" s="137">
        <v>0</v>
      </c>
      <c r="I27" s="143"/>
      <c r="J27" s="41"/>
      <c r="K27" s="40"/>
      <c r="L27" s="144"/>
      <c r="M27" s="124"/>
      <c r="N27" s="41"/>
      <c r="O27" s="122"/>
      <c r="P27" s="111">
        <f t="shared" si="6"/>
        <v>0</v>
      </c>
      <c r="Q27" s="97">
        <f t="shared" si="7"/>
        <v>0</v>
      </c>
    </row>
    <row r="28" spans="1:17" ht="24" customHeight="1">
      <c r="A28" s="99" t="s">
        <v>19</v>
      </c>
      <c r="B28" s="151" t="s">
        <v>20</v>
      </c>
      <c r="C28" s="125"/>
      <c r="D28" s="25">
        <f>D29+D30+D31+D32</f>
        <v>0.906</v>
      </c>
      <c r="E28" s="61">
        <f>E29+E30+E31+E32</f>
        <v>0</v>
      </c>
      <c r="F28" s="31">
        <f>F29+F30+F31+F32</f>
        <v>0</v>
      </c>
      <c r="G28" s="38">
        <f>D28+F28</f>
        <v>0.906</v>
      </c>
      <c r="H28" s="138">
        <f>H29+H30+H31+H32</f>
        <v>0</v>
      </c>
      <c r="I28" s="99"/>
      <c r="J28" s="30"/>
      <c r="K28" s="26"/>
      <c r="L28" s="135"/>
      <c r="M28" s="125"/>
      <c r="N28" s="30"/>
      <c r="O28" s="97"/>
      <c r="P28" s="172">
        <f t="shared" si="6"/>
        <v>0.906</v>
      </c>
      <c r="Q28" s="97">
        <f t="shared" si="7"/>
        <v>0</v>
      </c>
    </row>
    <row r="29" spans="1:17" ht="13.5">
      <c r="A29" s="98"/>
      <c r="B29" s="14" t="s">
        <v>25</v>
      </c>
      <c r="C29" s="123"/>
      <c r="D29" s="12">
        <v>0.453</v>
      </c>
      <c r="E29" s="168">
        <v>0</v>
      </c>
      <c r="F29" s="14">
        <v>0</v>
      </c>
      <c r="G29" s="38">
        <f>D29+F29</f>
        <v>0.453</v>
      </c>
      <c r="H29" s="136">
        <v>0</v>
      </c>
      <c r="I29" s="127"/>
      <c r="J29" s="39"/>
      <c r="K29" s="40"/>
      <c r="L29" s="141"/>
      <c r="M29" s="123"/>
      <c r="N29" s="39"/>
      <c r="O29" s="122"/>
      <c r="P29" s="172">
        <f t="shared" si="6"/>
        <v>0.453</v>
      </c>
      <c r="Q29" s="97">
        <f t="shared" si="7"/>
        <v>0</v>
      </c>
    </row>
    <row r="30" spans="1:17" ht="13.5">
      <c r="A30" s="98"/>
      <c r="B30" s="14" t="s">
        <v>22</v>
      </c>
      <c r="C30" s="123"/>
      <c r="D30" s="179">
        <v>0.34</v>
      </c>
      <c r="E30" s="168">
        <v>0</v>
      </c>
      <c r="F30" s="14">
        <v>0</v>
      </c>
      <c r="G30" s="176">
        <f t="shared" si="5"/>
        <v>0.34</v>
      </c>
      <c r="H30" s="136">
        <v>0</v>
      </c>
      <c r="I30" s="127"/>
      <c r="J30" s="39"/>
      <c r="K30" s="40"/>
      <c r="L30" s="141"/>
      <c r="M30" s="123"/>
      <c r="N30" s="39"/>
      <c r="O30" s="122"/>
      <c r="P30" s="172">
        <f t="shared" si="6"/>
        <v>0.34</v>
      </c>
      <c r="Q30" s="97">
        <f t="shared" si="7"/>
        <v>0</v>
      </c>
    </row>
    <row r="31" spans="1:17" ht="13.5">
      <c r="A31" s="98"/>
      <c r="B31" s="14" t="s">
        <v>23</v>
      </c>
      <c r="C31" s="123"/>
      <c r="D31" s="12">
        <v>0.113</v>
      </c>
      <c r="E31" s="168">
        <v>0</v>
      </c>
      <c r="F31" s="14">
        <v>0</v>
      </c>
      <c r="G31" s="38">
        <f t="shared" si="5"/>
        <v>0.113</v>
      </c>
      <c r="H31" s="136">
        <v>0</v>
      </c>
      <c r="I31" s="127"/>
      <c r="J31" s="39"/>
      <c r="K31" s="40"/>
      <c r="L31" s="141"/>
      <c r="M31" s="123"/>
      <c r="N31" s="39"/>
      <c r="O31" s="122"/>
      <c r="P31" s="172">
        <f t="shared" si="6"/>
        <v>0.113</v>
      </c>
      <c r="Q31" s="97">
        <f t="shared" si="7"/>
        <v>0</v>
      </c>
    </row>
    <row r="32" spans="1:17" ht="13.5">
      <c r="A32" s="98"/>
      <c r="B32" s="18" t="s">
        <v>24</v>
      </c>
      <c r="C32" s="123"/>
      <c r="D32" s="12">
        <v>0</v>
      </c>
      <c r="E32" s="168">
        <v>0</v>
      </c>
      <c r="F32" s="14">
        <v>0</v>
      </c>
      <c r="G32" s="38">
        <f t="shared" si="5"/>
        <v>0</v>
      </c>
      <c r="H32" s="136">
        <v>0</v>
      </c>
      <c r="I32" s="127"/>
      <c r="J32" s="43"/>
      <c r="K32" s="40"/>
      <c r="L32" s="141"/>
      <c r="M32" s="123"/>
      <c r="N32" s="39"/>
      <c r="O32" s="122"/>
      <c r="P32" s="172">
        <f t="shared" si="6"/>
        <v>0</v>
      </c>
      <c r="Q32" s="97">
        <f t="shared" si="7"/>
        <v>0</v>
      </c>
    </row>
    <row r="33" spans="1:17" ht="13.5">
      <c r="A33" s="99"/>
      <c r="B33" s="36" t="s">
        <v>36</v>
      </c>
      <c r="C33" s="120"/>
      <c r="D33" s="27"/>
      <c r="E33" s="61"/>
      <c r="F33" s="56">
        <f>F8+F13</f>
        <v>0</v>
      </c>
      <c r="G33" s="84">
        <f aca="true" t="shared" si="8" ref="G33:G42">F33</f>
        <v>0</v>
      </c>
      <c r="H33" s="138"/>
      <c r="I33" s="99"/>
      <c r="J33" s="62">
        <f>J8+J13</f>
        <v>0</v>
      </c>
      <c r="K33" s="53">
        <f>J33</f>
        <v>0</v>
      </c>
      <c r="L33" s="145"/>
      <c r="M33" s="99"/>
      <c r="N33" s="62">
        <f>N8+N13</f>
        <v>0</v>
      </c>
      <c r="O33" s="126">
        <f>N33</f>
        <v>0</v>
      </c>
      <c r="P33" s="172">
        <f>G33+K33+O33</f>
        <v>0</v>
      </c>
      <c r="Q33" s="97">
        <f>F33+J33+N33</f>
        <v>0</v>
      </c>
    </row>
    <row r="34" spans="1:17" s="10" customFormat="1" ht="13.5">
      <c r="A34" s="100"/>
      <c r="B34" s="58" t="s">
        <v>21</v>
      </c>
      <c r="C34" s="148"/>
      <c r="D34" s="44"/>
      <c r="E34" s="44"/>
      <c r="F34" s="56">
        <f>F9+F14</f>
        <v>0</v>
      </c>
      <c r="G34" s="84">
        <f t="shared" si="8"/>
        <v>0</v>
      </c>
      <c r="H34" s="141"/>
      <c r="I34" s="127"/>
      <c r="J34" s="62">
        <f>J9+J14</f>
        <v>0</v>
      </c>
      <c r="K34" s="53">
        <f>J34</f>
        <v>0</v>
      </c>
      <c r="L34" s="146"/>
      <c r="M34" s="127"/>
      <c r="N34" s="62">
        <f>N9+N14</f>
        <v>0</v>
      </c>
      <c r="O34" s="126">
        <f>N34</f>
        <v>0</v>
      </c>
      <c r="P34" s="172">
        <f>G34+K34+O34</f>
        <v>0</v>
      </c>
      <c r="Q34" s="97">
        <f>F34+J34+N34</f>
        <v>0</v>
      </c>
    </row>
    <row r="35" spans="1:17" s="10" customFormat="1" ht="13.5">
      <c r="A35" s="100"/>
      <c r="B35" s="58" t="s">
        <v>22</v>
      </c>
      <c r="C35" s="148"/>
      <c r="D35" s="44"/>
      <c r="E35" s="44"/>
      <c r="F35" s="56">
        <f>F10+F15</f>
        <v>0</v>
      </c>
      <c r="G35" s="84">
        <f t="shared" si="8"/>
        <v>0</v>
      </c>
      <c r="H35" s="141"/>
      <c r="I35" s="127"/>
      <c r="J35" s="62">
        <f>J10+J15</f>
        <v>0</v>
      </c>
      <c r="K35" s="53">
        <f>J35</f>
        <v>0</v>
      </c>
      <c r="L35" s="146"/>
      <c r="M35" s="127"/>
      <c r="N35" s="62">
        <f>N10+N15</f>
        <v>0</v>
      </c>
      <c r="O35" s="126">
        <f>N35</f>
        <v>0</v>
      </c>
      <c r="P35" s="172">
        <f>G35+K35+O35</f>
        <v>0</v>
      </c>
      <c r="Q35" s="97">
        <f>F35+J35+N35</f>
        <v>0</v>
      </c>
    </row>
    <row r="36" spans="1:17" s="10" customFormat="1" ht="13.5">
      <c r="A36" s="100"/>
      <c r="B36" s="58" t="s">
        <v>23</v>
      </c>
      <c r="C36" s="148"/>
      <c r="D36" s="44"/>
      <c r="E36" s="44"/>
      <c r="F36" s="56">
        <f>F11+F16</f>
        <v>0</v>
      </c>
      <c r="G36" s="84">
        <f t="shared" si="8"/>
        <v>0</v>
      </c>
      <c r="H36" s="141"/>
      <c r="I36" s="127"/>
      <c r="J36" s="62">
        <f>J11+J16</f>
        <v>0</v>
      </c>
      <c r="K36" s="53">
        <f>J36</f>
        <v>0</v>
      </c>
      <c r="L36" s="146"/>
      <c r="M36" s="127"/>
      <c r="N36" s="62">
        <f>N11+N16</f>
        <v>0</v>
      </c>
      <c r="O36" s="126">
        <f>N36</f>
        <v>0</v>
      </c>
      <c r="P36" s="172">
        <f>G36+K36+O36</f>
        <v>0</v>
      </c>
      <c r="Q36" s="97">
        <f>F36+J36+N36</f>
        <v>0</v>
      </c>
    </row>
    <row r="37" spans="1:17" s="10" customFormat="1" ht="13.5">
      <c r="A37" s="101"/>
      <c r="B37" s="152" t="s">
        <v>24</v>
      </c>
      <c r="C37" s="148"/>
      <c r="D37" s="44"/>
      <c r="E37" s="50"/>
      <c r="F37" s="56">
        <f>F12+F17</f>
        <v>0</v>
      </c>
      <c r="G37" s="84">
        <f t="shared" si="8"/>
        <v>0</v>
      </c>
      <c r="H37" s="160"/>
      <c r="I37" s="127"/>
      <c r="J37" s="62">
        <f>J12+J17</f>
        <v>0</v>
      </c>
      <c r="K37" s="53">
        <f>J37</f>
        <v>0</v>
      </c>
      <c r="L37" s="146"/>
      <c r="M37" s="128"/>
      <c r="N37" s="62">
        <f>N12+N17</f>
        <v>0</v>
      </c>
      <c r="O37" s="126">
        <f>N37</f>
        <v>0</v>
      </c>
      <c r="P37" s="172">
        <f>G37+K37+O37</f>
        <v>0</v>
      </c>
      <c r="Q37" s="97">
        <f>F37+J37+N37</f>
        <v>0</v>
      </c>
    </row>
    <row r="38" spans="1:17" s="10" customFormat="1" ht="13.5">
      <c r="A38" s="102"/>
      <c r="B38" s="52" t="s">
        <v>37</v>
      </c>
      <c r="C38" s="147"/>
      <c r="D38" s="61"/>
      <c r="E38" s="32"/>
      <c r="F38" s="57">
        <f>F18+F23+F28</f>
        <v>0</v>
      </c>
      <c r="G38" s="84">
        <f t="shared" si="8"/>
        <v>0</v>
      </c>
      <c r="H38" s="161"/>
      <c r="I38" s="147"/>
      <c r="J38" s="51"/>
      <c r="K38" s="54"/>
      <c r="L38" s="138"/>
      <c r="M38" s="102"/>
      <c r="N38" s="51"/>
      <c r="O38" s="129"/>
      <c r="P38" s="111">
        <f>G38</f>
        <v>0</v>
      </c>
      <c r="Q38" s="97">
        <f>F38</f>
        <v>0</v>
      </c>
    </row>
    <row r="39" spans="1:17" s="10" customFormat="1" ht="13.5">
      <c r="A39" s="100"/>
      <c r="B39" s="58" t="s">
        <v>25</v>
      </c>
      <c r="C39" s="148"/>
      <c r="D39" s="44"/>
      <c r="E39" s="44"/>
      <c r="F39" s="57">
        <f>F19+F24+F29</f>
        <v>0</v>
      </c>
      <c r="G39" s="84">
        <f t="shared" si="8"/>
        <v>0</v>
      </c>
      <c r="H39" s="146"/>
      <c r="I39" s="148"/>
      <c r="J39" s="63"/>
      <c r="K39" s="65"/>
      <c r="L39" s="141"/>
      <c r="M39" s="130"/>
      <c r="N39" s="64"/>
      <c r="O39" s="131"/>
      <c r="P39" s="111">
        <f>G39</f>
        <v>0</v>
      </c>
      <c r="Q39" s="97">
        <f>F39</f>
        <v>0</v>
      </c>
    </row>
    <row r="40" spans="1:17" s="10" customFormat="1" ht="13.5">
      <c r="A40" s="100"/>
      <c r="B40" s="58" t="s">
        <v>22</v>
      </c>
      <c r="C40" s="148"/>
      <c r="D40" s="44"/>
      <c r="E40" s="44"/>
      <c r="F40" s="57">
        <f>F20+F25+F30</f>
        <v>0</v>
      </c>
      <c r="G40" s="84">
        <f t="shared" si="8"/>
        <v>0</v>
      </c>
      <c r="H40" s="146"/>
      <c r="I40" s="148"/>
      <c r="J40" s="63"/>
      <c r="K40" s="65"/>
      <c r="L40" s="141"/>
      <c r="M40" s="130"/>
      <c r="N40" s="64"/>
      <c r="O40" s="131"/>
      <c r="P40" s="111">
        <f>G40</f>
        <v>0</v>
      </c>
      <c r="Q40" s="97">
        <f>F40</f>
        <v>0</v>
      </c>
    </row>
    <row r="41" spans="1:17" s="10" customFormat="1" ht="13.5">
      <c r="A41" s="100"/>
      <c r="B41" s="58" t="s">
        <v>23</v>
      </c>
      <c r="C41" s="148"/>
      <c r="D41" s="44"/>
      <c r="E41" s="44"/>
      <c r="F41" s="57">
        <f>F21+F26+F31</f>
        <v>0</v>
      </c>
      <c r="G41" s="84">
        <f t="shared" si="8"/>
        <v>0</v>
      </c>
      <c r="H41" s="146"/>
      <c r="I41" s="148"/>
      <c r="J41" s="63"/>
      <c r="K41" s="65"/>
      <c r="L41" s="141"/>
      <c r="M41" s="130"/>
      <c r="N41" s="64"/>
      <c r="O41" s="131"/>
      <c r="P41" s="111">
        <f>G41</f>
        <v>0</v>
      </c>
      <c r="Q41" s="97">
        <f>F41</f>
        <v>0</v>
      </c>
    </row>
    <row r="42" spans="1:17" s="10" customFormat="1" ht="14.25" thickBot="1">
      <c r="A42" s="100"/>
      <c r="B42" s="58" t="s">
        <v>24</v>
      </c>
      <c r="C42" s="148"/>
      <c r="D42" s="44"/>
      <c r="E42" s="44"/>
      <c r="F42" s="60">
        <f>F22+F27+F32</f>
        <v>0</v>
      </c>
      <c r="G42" s="84">
        <f t="shared" si="8"/>
        <v>0</v>
      </c>
      <c r="H42" s="146"/>
      <c r="I42" s="148"/>
      <c r="J42" s="162"/>
      <c r="K42" s="163"/>
      <c r="L42" s="141"/>
      <c r="M42" s="130"/>
      <c r="N42" s="73"/>
      <c r="O42" s="164"/>
      <c r="P42" s="111">
        <f>G42</f>
        <v>0</v>
      </c>
      <c r="Q42" s="97">
        <f>F42</f>
        <v>0</v>
      </c>
    </row>
    <row r="43" spans="1:17" s="2" customFormat="1" ht="13.5">
      <c r="A43" s="165"/>
      <c r="B43" s="166" t="s">
        <v>29</v>
      </c>
      <c r="C43" s="188">
        <f>C8+C13+C33</f>
        <v>4.89</v>
      </c>
      <c r="D43" s="189">
        <f>D8+D13+D18+D23+D28</f>
        <v>5.342</v>
      </c>
      <c r="E43" s="190">
        <f>E18+E23</f>
        <v>0</v>
      </c>
      <c r="F43" s="191">
        <f>F8+F13+F18+F23+F28</f>
        <v>0</v>
      </c>
      <c r="G43" s="192">
        <f aca="true" t="shared" si="9" ref="G43:G52">C43+D43+F43</f>
        <v>10.232</v>
      </c>
      <c r="H43" s="193">
        <f>H8+H13+H18+H23+H28</f>
        <v>0</v>
      </c>
      <c r="I43" s="194">
        <f aca="true" t="shared" si="10" ref="I43:J47">I8+I13</f>
        <v>3.968</v>
      </c>
      <c r="J43" s="189">
        <f t="shared" si="10"/>
        <v>0</v>
      </c>
      <c r="K43" s="195">
        <f aca="true" t="shared" si="11" ref="K43:K52">I43+J43</f>
        <v>3.968</v>
      </c>
      <c r="L43" s="193">
        <f aca="true" t="shared" si="12" ref="L43:N47">L8+L13</f>
        <v>0</v>
      </c>
      <c r="M43" s="194">
        <f t="shared" si="12"/>
        <v>0.44999999999999996</v>
      </c>
      <c r="N43" s="189">
        <f t="shared" si="12"/>
        <v>0</v>
      </c>
      <c r="O43" s="196">
        <f aca="true" t="shared" si="13" ref="O43:O52">M43+N43</f>
        <v>0.44999999999999996</v>
      </c>
      <c r="P43" s="197">
        <f aca="true" t="shared" si="14" ref="P43:P52">G43+K43+O43</f>
        <v>14.649999999999999</v>
      </c>
      <c r="Q43" s="198">
        <f aca="true" t="shared" si="15" ref="Q43:Q57">F43+J43+N43</f>
        <v>0</v>
      </c>
    </row>
    <row r="44" spans="1:17" s="2" customFormat="1" ht="13.5">
      <c r="A44" s="103"/>
      <c r="B44" s="33" t="s">
        <v>26</v>
      </c>
      <c r="C44" s="199">
        <f>C9+C14+C34</f>
        <v>2.75</v>
      </c>
      <c r="D44" s="200">
        <f>D9+D14+D19+D24+D29</f>
        <v>2.6239999999999997</v>
      </c>
      <c r="E44" s="201">
        <f>E19+E24</f>
        <v>0</v>
      </c>
      <c r="F44" s="202">
        <f>F9+F14+F19+F24+F29</f>
        <v>0</v>
      </c>
      <c r="G44" s="203">
        <f t="shared" si="9"/>
        <v>5.374</v>
      </c>
      <c r="H44" s="204">
        <f>H9+H14+H19+H24+H29</f>
        <v>0</v>
      </c>
      <c r="I44" s="199">
        <f t="shared" si="10"/>
        <v>1.7759999999999998</v>
      </c>
      <c r="J44" s="200">
        <f t="shared" si="10"/>
        <v>0</v>
      </c>
      <c r="K44" s="205">
        <f t="shared" si="11"/>
        <v>1.7759999999999998</v>
      </c>
      <c r="L44" s="204">
        <f t="shared" si="12"/>
        <v>0</v>
      </c>
      <c r="M44" s="199">
        <f t="shared" si="12"/>
        <v>0.175</v>
      </c>
      <c r="N44" s="200">
        <f t="shared" si="12"/>
        <v>0</v>
      </c>
      <c r="O44" s="206">
        <f t="shared" si="13"/>
        <v>0.175</v>
      </c>
      <c r="P44" s="172">
        <f t="shared" si="14"/>
        <v>7.324999999999999</v>
      </c>
      <c r="Q44" s="207">
        <f t="shared" si="15"/>
        <v>0</v>
      </c>
    </row>
    <row r="45" spans="1:17" s="2" customFormat="1" ht="13.5">
      <c r="A45" s="103"/>
      <c r="B45" s="33" t="s">
        <v>22</v>
      </c>
      <c r="C45" s="199">
        <f>C10+C15+C35</f>
        <v>2.018</v>
      </c>
      <c r="D45" s="200">
        <f>D10+D15+D20+D25+D30</f>
        <v>1.9680000000000002</v>
      </c>
      <c r="E45" s="201">
        <f>E20+E25</f>
        <v>0</v>
      </c>
      <c r="F45" s="200">
        <f>F10+F15+F20+F25+F30</f>
        <v>0</v>
      </c>
      <c r="G45" s="203">
        <f t="shared" si="9"/>
        <v>3.9859999999999998</v>
      </c>
      <c r="H45" s="204">
        <f>H10+H15+H20+H25+H30</f>
        <v>0</v>
      </c>
      <c r="I45" s="199">
        <f t="shared" si="10"/>
        <v>1.333</v>
      </c>
      <c r="J45" s="200">
        <f t="shared" si="10"/>
        <v>0</v>
      </c>
      <c r="K45" s="205">
        <f t="shared" si="11"/>
        <v>1.333</v>
      </c>
      <c r="L45" s="204">
        <f t="shared" si="12"/>
        <v>0</v>
      </c>
      <c r="M45" s="199">
        <f t="shared" si="12"/>
        <v>0.175</v>
      </c>
      <c r="N45" s="200">
        <f t="shared" si="12"/>
        <v>0</v>
      </c>
      <c r="O45" s="206">
        <f t="shared" si="13"/>
        <v>0.175</v>
      </c>
      <c r="P45" s="172">
        <f t="shared" si="14"/>
        <v>5.494</v>
      </c>
      <c r="Q45" s="207">
        <f t="shared" si="15"/>
        <v>0</v>
      </c>
    </row>
    <row r="46" spans="1:17" s="2" customFormat="1" ht="13.5">
      <c r="A46" s="103"/>
      <c r="B46" s="33" t="s">
        <v>23</v>
      </c>
      <c r="C46" s="199">
        <f>C11+C16+C36</f>
        <v>0.122</v>
      </c>
      <c r="D46" s="200">
        <f>D11+D16+D21+D26+D31</f>
        <v>0.75</v>
      </c>
      <c r="E46" s="201">
        <f>E21+E26</f>
        <v>0</v>
      </c>
      <c r="F46" s="200">
        <f>F11+F16+F21+F26+F31</f>
        <v>0</v>
      </c>
      <c r="G46" s="203">
        <f t="shared" si="9"/>
        <v>0.872</v>
      </c>
      <c r="H46" s="204">
        <f>H11+H16+H21+H26+H31</f>
        <v>0</v>
      </c>
      <c r="I46" s="199">
        <f t="shared" si="10"/>
        <v>0.859</v>
      </c>
      <c r="J46" s="200">
        <f t="shared" si="10"/>
        <v>0</v>
      </c>
      <c r="K46" s="205">
        <f t="shared" si="11"/>
        <v>0.859</v>
      </c>
      <c r="L46" s="204">
        <f t="shared" si="12"/>
        <v>0</v>
      </c>
      <c r="M46" s="199">
        <f t="shared" si="12"/>
        <v>0.1</v>
      </c>
      <c r="N46" s="200">
        <f t="shared" si="12"/>
        <v>0</v>
      </c>
      <c r="O46" s="206">
        <f t="shared" si="13"/>
        <v>0.1</v>
      </c>
      <c r="P46" s="172">
        <f t="shared" si="14"/>
        <v>1.831</v>
      </c>
      <c r="Q46" s="207">
        <f t="shared" si="15"/>
        <v>0</v>
      </c>
    </row>
    <row r="47" spans="1:17" s="2" customFormat="1" ht="13.5">
      <c r="A47" s="104"/>
      <c r="B47" s="34" t="s">
        <v>24</v>
      </c>
      <c r="C47" s="199">
        <f>C12+C17+C37</f>
        <v>0</v>
      </c>
      <c r="D47" s="200">
        <f>D12+D17+D22+D27+D32</f>
        <v>0</v>
      </c>
      <c r="E47" s="201">
        <f>E22+E27</f>
        <v>0</v>
      </c>
      <c r="F47" s="200">
        <f>F12+F17+F22+F27+F32</f>
        <v>0</v>
      </c>
      <c r="G47" s="203">
        <f t="shared" si="9"/>
        <v>0</v>
      </c>
      <c r="H47" s="204">
        <f>H12+H17+H22+H27+H32</f>
        <v>0</v>
      </c>
      <c r="I47" s="199">
        <f t="shared" si="10"/>
        <v>0</v>
      </c>
      <c r="J47" s="200">
        <f t="shared" si="10"/>
        <v>0</v>
      </c>
      <c r="K47" s="205">
        <f t="shared" si="11"/>
        <v>0</v>
      </c>
      <c r="L47" s="204">
        <f t="shared" si="12"/>
        <v>0</v>
      </c>
      <c r="M47" s="199">
        <f t="shared" si="12"/>
        <v>0</v>
      </c>
      <c r="N47" s="200">
        <f t="shared" si="12"/>
        <v>0</v>
      </c>
      <c r="O47" s="206">
        <f t="shared" si="13"/>
        <v>0</v>
      </c>
      <c r="P47" s="172">
        <f t="shared" si="14"/>
        <v>0</v>
      </c>
      <c r="Q47" s="207">
        <f t="shared" si="15"/>
        <v>0</v>
      </c>
    </row>
    <row r="48" spans="1:17" s="5" customFormat="1" ht="13.5">
      <c r="A48" s="105"/>
      <c r="B48" s="35" t="s">
        <v>27</v>
      </c>
      <c r="C48" s="208">
        <f aca="true" t="shared" si="16" ref="C48:D52">C8+C13</f>
        <v>4.89</v>
      </c>
      <c r="D48" s="209">
        <f t="shared" si="16"/>
        <v>0.67</v>
      </c>
      <c r="E48" s="210"/>
      <c r="F48" s="209">
        <f>F8+F13</f>
        <v>0</v>
      </c>
      <c r="G48" s="211">
        <f t="shared" si="9"/>
        <v>5.56</v>
      </c>
      <c r="H48" s="212">
        <f>H8+H13</f>
        <v>0</v>
      </c>
      <c r="I48" s="213">
        <f>I8+I13</f>
        <v>3.968</v>
      </c>
      <c r="J48" s="214">
        <f>J8+J13</f>
        <v>0</v>
      </c>
      <c r="K48" s="215">
        <f t="shared" si="11"/>
        <v>3.968</v>
      </c>
      <c r="L48" s="216">
        <f>L8+L13</f>
        <v>0</v>
      </c>
      <c r="M48" s="213">
        <f>M8+M13</f>
        <v>0.44999999999999996</v>
      </c>
      <c r="N48" s="214">
        <f>N8+N13</f>
        <v>0</v>
      </c>
      <c r="O48" s="217">
        <f t="shared" si="13"/>
        <v>0.44999999999999996</v>
      </c>
      <c r="P48" s="172">
        <f t="shared" si="14"/>
        <v>9.977999999999998</v>
      </c>
      <c r="Q48" s="207">
        <f t="shared" si="15"/>
        <v>0</v>
      </c>
    </row>
    <row r="49" spans="1:17" s="5" customFormat="1" ht="13.5">
      <c r="A49" s="105"/>
      <c r="B49" s="35" t="s">
        <v>26</v>
      </c>
      <c r="C49" s="208">
        <f t="shared" si="16"/>
        <v>2.75</v>
      </c>
      <c r="D49" s="209">
        <f t="shared" si="16"/>
        <v>0.288</v>
      </c>
      <c r="E49" s="210"/>
      <c r="F49" s="209">
        <f>F9+F14</f>
        <v>0</v>
      </c>
      <c r="G49" s="211">
        <f t="shared" si="9"/>
        <v>3.038</v>
      </c>
      <c r="H49" s="212">
        <f>H9+H14</f>
        <v>0</v>
      </c>
      <c r="I49" s="213">
        <f aca="true" t="shared" si="17" ref="I49:J52">I9+I14</f>
        <v>1.7759999999999998</v>
      </c>
      <c r="J49" s="214">
        <f t="shared" si="17"/>
        <v>0</v>
      </c>
      <c r="K49" s="215">
        <f t="shared" si="11"/>
        <v>1.7759999999999998</v>
      </c>
      <c r="L49" s="216">
        <f>L9+L14</f>
        <v>0</v>
      </c>
      <c r="M49" s="213">
        <f aca="true" t="shared" si="18" ref="M49:N52">M9+M14</f>
        <v>0.175</v>
      </c>
      <c r="N49" s="214">
        <f t="shared" si="18"/>
        <v>0</v>
      </c>
      <c r="O49" s="217">
        <f t="shared" si="13"/>
        <v>0.175</v>
      </c>
      <c r="P49" s="172">
        <f t="shared" si="14"/>
        <v>4.989</v>
      </c>
      <c r="Q49" s="207">
        <f t="shared" si="15"/>
        <v>0</v>
      </c>
    </row>
    <row r="50" spans="1:17" s="5" customFormat="1" ht="13.5">
      <c r="A50" s="105"/>
      <c r="B50" s="35" t="s">
        <v>22</v>
      </c>
      <c r="C50" s="208">
        <f t="shared" si="16"/>
        <v>2.018</v>
      </c>
      <c r="D50" s="209">
        <f t="shared" si="16"/>
        <v>0.216</v>
      </c>
      <c r="E50" s="210"/>
      <c r="F50" s="209">
        <f>F10+F15</f>
        <v>0</v>
      </c>
      <c r="G50" s="211">
        <f t="shared" si="9"/>
        <v>2.234</v>
      </c>
      <c r="H50" s="212">
        <f>H10+H15</f>
        <v>0</v>
      </c>
      <c r="I50" s="213">
        <f t="shared" si="17"/>
        <v>1.333</v>
      </c>
      <c r="J50" s="214">
        <f t="shared" si="17"/>
        <v>0</v>
      </c>
      <c r="K50" s="215">
        <f t="shared" si="11"/>
        <v>1.333</v>
      </c>
      <c r="L50" s="216">
        <f>L10+L15</f>
        <v>0</v>
      </c>
      <c r="M50" s="213">
        <f t="shared" si="18"/>
        <v>0.175</v>
      </c>
      <c r="N50" s="214">
        <f t="shared" si="18"/>
        <v>0</v>
      </c>
      <c r="O50" s="217">
        <f t="shared" si="13"/>
        <v>0.175</v>
      </c>
      <c r="P50" s="172">
        <f t="shared" si="14"/>
        <v>3.742</v>
      </c>
      <c r="Q50" s="207">
        <f t="shared" si="15"/>
        <v>0</v>
      </c>
    </row>
    <row r="51" spans="1:17" s="5" customFormat="1" ht="13.5">
      <c r="A51" s="105"/>
      <c r="B51" s="35" t="s">
        <v>23</v>
      </c>
      <c r="C51" s="208">
        <f t="shared" si="16"/>
        <v>0.122</v>
      </c>
      <c r="D51" s="209">
        <f t="shared" si="16"/>
        <v>0.166</v>
      </c>
      <c r="E51" s="210"/>
      <c r="F51" s="209">
        <f>F11+F16</f>
        <v>0</v>
      </c>
      <c r="G51" s="211">
        <f t="shared" si="9"/>
        <v>0.28800000000000003</v>
      </c>
      <c r="H51" s="212">
        <f>H11+H16</f>
        <v>0</v>
      </c>
      <c r="I51" s="213">
        <f t="shared" si="17"/>
        <v>0.859</v>
      </c>
      <c r="J51" s="214">
        <f t="shared" si="17"/>
        <v>0</v>
      </c>
      <c r="K51" s="215">
        <f t="shared" si="11"/>
        <v>0.859</v>
      </c>
      <c r="L51" s="216">
        <f>L11+L16</f>
        <v>0</v>
      </c>
      <c r="M51" s="213">
        <f t="shared" si="18"/>
        <v>0.1</v>
      </c>
      <c r="N51" s="214">
        <f t="shared" si="18"/>
        <v>0</v>
      </c>
      <c r="O51" s="217">
        <f t="shared" si="13"/>
        <v>0.1</v>
      </c>
      <c r="P51" s="172">
        <f t="shared" si="14"/>
        <v>1.247</v>
      </c>
      <c r="Q51" s="207">
        <f t="shared" si="15"/>
        <v>0</v>
      </c>
    </row>
    <row r="52" spans="1:17" s="2" customFormat="1" ht="13.5">
      <c r="A52" s="106"/>
      <c r="B52" s="153" t="s">
        <v>24</v>
      </c>
      <c r="C52" s="208">
        <f t="shared" si="16"/>
        <v>0</v>
      </c>
      <c r="D52" s="209">
        <f t="shared" si="16"/>
        <v>0</v>
      </c>
      <c r="E52" s="210"/>
      <c r="F52" s="209">
        <f>F12+F17</f>
        <v>0</v>
      </c>
      <c r="G52" s="211">
        <f t="shared" si="9"/>
        <v>0</v>
      </c>
      <c r="H52" s="212">
        <f>H12+H17</f>
        <v>0</v>
      </c>
      <c r="I52" s="213">
        <f t="shared" si="17"/>
        <v>0</v>
      </c>
      <c r="J52" s="214">
        <f t="shared" si="17"/>
        <v>0</v>
      </c>
      <c r="K52" s="215">
        <f t="shared" si="11"/>
        <v>0</v>
      </c>
      <c r="L52" s="216">
        <f>L12+L17</f>
        <v>0</v>
      </c>
      <c r="M52" s="213">
        <f t="shared" si="18"/>
        <v>0</v>
      </c>
      <c r="N52" s="214">
        <f t="shared" si="18"/>
        <v>0</v>
      </c>
      <c r="O52" s="217">
        <f t="shared" si="13"/>
        <v>0</v>
      </c>
      <c r="P52" s="172">
        <f t="shared" si="14"/>
        <v>0</v>
      </c>
      <c r="Q52" s="207">
        <f t="shared" si="15"/>
        <v>0</v>
      </c>
    </row>
    <row r="53" spans="1:17" s="5" customFormat="1" ht="13.5">
      <c r="A53" s="105"/>
      <c r="B53" s="35" t="s">
        <v>28</v>
      </c>
      <c r="C53" s="218"/>
      <c r="D53" s="214">
        <f>D18+D23+D28</f>
        <v>4.672</v>
      </c>
      <c r="E53" s="214">
        <f>E18+E23+E28</f>
        <v>0</v>
      </c>
      <c r="F53" s="209">
        <f>F18+F23+F28</f>
        <v>0</v>
      </c>
      <c r="G53" s="219">
        <f>D53+F53</f>
        <v>4.672</v>
      </c>
      <c r="H53" s="216">
        <f>H18+H23+H28</f>
        <v>0</v>
      </c>
      <c r="I53" s="218"/>
      <c r="J53" s="210"/>
      <c r="K53" s="220"/>
      <c r="L53" s="221"/>
      <c r="M53" s="218"/>
      <c r="N53" s="210"/>
      <c r="O53" s="222"/>
      <c r="P53" s="172">
        <f>G53</f>
        <v>4.672</v>
      </c>
      <c r="Q53" s="207">
        <f t="shared" si="15"/>
        <v>0</v>
      </c>
    </row>
    <row r="54" spans="1:17" s="5" customFormat="1" ht="13.5">
      <c r="A54" s="105"/>
      <c r="B54" s="35" t="s">
        <v>26</v>
      </c>
      <c r="C54" s="218"/>
      <c r="D54" s="214">
        <f aca="true" t="shared" si="19" ref="D54:E56">D19+D24+D29</f>
        <v>2.336</v>
      </c>
      <c r="E54" s="214">
        <f t="shared" si="19"/>
        <v>0</v>
      </c>
      <c r="F54" s="209">
        <f>F19+F24+F29</f>
        <v>0</v>
      </c>
      <c r="G54" s="219">
        <f>D54+F54</f>
        <v>2.336</v>
      </c>
      <c r="H54" s="216">
        <f>H19+H24+H29</f>
        <v>0</v>
      </c>
      <c r="I54" s="218"/>
      <c r="J54" s="210"/>
      <c r="K54" s="220"/>
      <c r="L54" s="221"/>
      <c r="M54" s="218"/>
      <c r="N54" s="210"/>
      <c r="O54" s="222"/>
      <c r="P54" s="172">
        <f>G54</f>
        <v>2.336</v>
      </c>
      <c r="Q54" s="207">
        <f t="shared" si="15"/>
        <v>0</v>
      </c>
    </row>
    <row r="55" spans="1:17" s="5" customFormat="1" ht="13.5">
      <c r="A55" s="105"/>
      <c r="B55" s="35" t="s">
        <v>22</v>
      </c>
      <c r="C55" s="218"/>
      <c r="D55" s="214">
        <f t="shared" si="19"/>
        <v>1.752</v>
      </c>
      <c r="E55" s="214">
        <f t="shared" si="19"/>
        <v>0</v>
      </c>
      <c r="F55" s="209">
        <f>F20+F25+F30</f>
        <v>0</v>
      </c>
      <c r="G55" s="219">
        <f>D55+F55</f>
        <v>1.752</v>
      </c>
      <c r="H55" s="216">
        <f>H20+H25+H30</f>
        <v>0</v>
      </c>
      <c r="I55" s="218"/>
      <c r="J55" s="210"/>
      <c r="K55" s="220"/>
      <c r="L55" s="221"/>
      <c r="M55" s="218"/>
      <c r="N55" s="210"/>
      <c r="O55" s="222"/>
      <c r="P55" s="172">
        <f>G55</f>
        <v>1.752</v>
      </c>
      <c r="Q55" s="207">
        <f t="shared" si="15"/>
        <v>0</v>
      </c>
    </row>
    <row r="56" spans="1:17" s="5" customFormat="1" ht="13.5">
      <c r="A56" s="105"/>
      <c r="B56" s="35" t="s">
        <v>23</v>
      </c>
      <c r="C56" s="218"/>
      <c r="D56" s="214">
        <f t="shared" si="19"/>
        <v>0.584</v>
      </c>
      <c r="E56" s="214">
        <f t="shared" si="19"/>
        <v>0</v>
      </c>
      <c r="F56" s="209">
        <f>F21+F26+F31</f>
        <v>0</v>
      </c>
      <c r="G56" s="219">
        <f>D56+F56</f>
        <v>0.584</v>
      </c>
      <c r="H56" s="216">
        <f>H21+H26+H31</f>
        <v>0</v>
      </c>
      <c r="I56" s="218"/>
      <c r="J56" s="210"/>
      <c r="K56" s="220"/>
      <c r="L56" s="221"/>
      <c r="M56" s="218"/>
      <c r="N56" s="210"/>
      <c r="O56" s="222"/>
      <c r="P56" s="172">
        <f>G56</f>
        <v>0.584</v>
      </c>
      <c r="Q56" s="207">
        <f t="shared" si="15"/>
        <v>0</v>
      </c>
    </row>
    <row r="57" spans="1:17" s="5" customFormat="1" ht="14.25" thickBot="1">
      <c r="A57" s="107"/>
      <c r="B57" s="154" t="s">
        <v>24</v>
      </c>
      <c r="C57" s="223"/>
      <c r="D57" s="224">
        <f>D22+D27+D32</f>
        <v>0</v>
      </c>
      <c r="E57" s="224">
        <f>E22+E27+E32</f>
        <v>0</v>
      </c>
      <c r="F57" s="225">
        <f>F22+F27+F32</f>
        <v>0</v>
      </c>
      <c r="G57" s="226">
        <f>D57+F57</f>
        <v>0</v>
      </c>
      <c r="H57" s="227">
        <f>H22+H27+H32</f>
        <v>0</v>
      </c>
      <c r="I57" s="228"/>
      <c r="J57" s="229"/>
      <c r="K57" s="230"/>
      <c r="L57" s="231"/>
      <c r="M57" s="223"/>
      <c r="N57" s="232"/>
      <c r="O57" s="233"/>
      <c r="P57" s="234">
        <f>G57</f>
        <v>0</v>
      </c>
      <c r="Q57" s="235">
        <f t="shared" si="15"/>
        <v>0</v>
      </c>
    </row>
    <row r="58" ht="13.5">
      <c r="B58" s="4" t="s">
        <v>47</v>
      </c>
    </row>
    <row r="59" ht="13.5">
      <c r="B59" s="4" t="s">
        <v>48</v>
      </c>
    </row>
    <row r="60" spans="2:17" ht="13.5">
      <c r="B60" s="4" t="s">
        <v>49</v>
      </c>
      <c r="Q60" s="4"/>
    </row>
  </sheetData>
  <sheetProtection/>
  <printOptions/>
  <pageMargins left="0.7086614173228347" right="0.2755905511811024" top="0.6692913385826772" bottom="0.2755905511811024" header="0.31496062992125984" footer="0.31496062992125984"/>
  <pageSetup fitToHeight="1" fitToWidth="1" horizontalDpi="600" verticalDpi="600" orientation="landscape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tempoikopa1</dc:creator>
  <cp:keywords/>
  <dc:description/>
  <cp:lastModifiedBy>Paloniemi Oili</cp:lastModifiedBy>
  <cp:lastPrinted>2015-05-26T09:13:32Z</cp:lastPrinted>
  <dcterms:created xsi:type="dcterms:W3CDTF">2013-12-12T07:23:40Z</dcterms:created>
  <dcterms:modified xsi:type="dcterms:W3CDTF">2015-10-07T09:23:12Z</dcterms:modified>
  <cp:category/>
  <cp:version/>
  <cp:contentType/>
  <cp:contentStatus/>
</cp:coreProperties>
</file>