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7680" activeTab="0"/>
  </bookViews>
  <sheets>
    <sheet name="Rahatilanne" sheetId="1" r:id="rId1"/>
    <sheet name="Taul1" sheetId="2" r:id="rId2"/>
  </sheets>
  <definedNames>
    <definedName name="_xlnm.Print_Area" localSheetId="0">'Rahatilanne'!$A$1:$G$40</definedName>
  </definedNames>
  <calcPr fullCalcOnLoad="1"/>
</workbook>
</file>

<file path=xl/sharedStrings.xml><?xml version="1.0" encoding="utf-8"?>
<sst xmlns="http://schemas.openxmlformats.org/spreadsheetml/2006/main" count="51" uniqueCount="31">
  <si>
    <t>Yhteensä</t>
  </si>
  <si>
    <t>TL 4</t>
  </si>
  <si>
    <t>TL 5</t>
  </si>
  <si>
    <t>TL 3</t>
  </si>
  <si>
    <t>Kehys 2014-16</t>
  </si>
  <si>
    <t>TL 2 Uusimman tiedon ja osaamisen tuottaminen ja hyädyntäminen (EAKR)</t>
  </si>
  <si>
    <t>TL 1 Pk-yritystoiminan kilpailukyky (EAKR)</t>
  </si>
  <si>
    <t>TL 1 Pk-yritystoiminan kilpailukyky (EAKR), yritystuet</t>
  </si>
  <si>
    <t>TL 2 Uusimman tiedon ja osaamisen tuottaminen ja hyödyntäminen (EAKR), yritystuet</t>
  </si>
  <si>
    <t>TL 2 Uusimman tiedon ja osaamisen tuottaminen ja hyödyntäminen (EAKR), kehittämistuet</t>
  </si>
  <si>
    <t>Sidottu/varattu € yht.</t>
  </si>
  <si>
    <t>Käyttämättä €</t>
  </si>
  <si>
    <t>TEKES</t>
  </si>
  <si>
    <t>Kehys 2014-2015 € yhteensä</t>
  </si>
  <si>
    <t>Kainuun liitto EAKR</t>
  </si>
  <si>
    <t>Pohjois-Pohjanmaan ELY-keskus, Kainuu, EAKR</t>
  </si>
  <si>
    <t>TL 3 Työllisyys ja työvoima liikkuvuus (ESR)</t>
  </si>
  <si>
    <t>TL 4 Koulutus,  ammattitaito ja elinikäinen oppiminen (ESR)</t>
  </si>
  <si>
    <t>TL 5 Sosiaalinen osallisuus ja köyhyyden torjunta (ESR)</t>
  </si>
  <si>
    <t>Pohjois-Pohjanmaan ELY-keskus, Kainuu, ESR</t>
  </si>
  <si>
    <t>Varattu / sidottu %</t>
  </si>
  <si>
    <t>Kehys 2014-2015 €, yht.</t>
  </si>
  <si>
    <t>Kehys 2014-2015 € yht.</t>
  </si>
  <si>
    <t>KAIKKI TOIMIJAT TL 1 JA TL 2 YHTEENSÄ, EAKR</t>
  </si>
  <si>
    <t xml:space="preserve">OHJELMAKAUSI 2014-2020 MINISTERIÖN IRROTTAMAT KEHYKSET 2014-2015 </t>
  </si>
  <si>
    <t>JA SIDONNAT/VARAUKSET</t>
  </si>
  <si>
    <t>Tilanne 9.4.2015/ETJ</t>
  </si>
  <si>
    <t>Sidottu € yht.</t>
  </si>
  <si>
    <t>sidottu %</t>
  </si>
  <si>
    <t>Varaukset/    esitykset €</t>
  </si>
  <si>
    <t>Jäljellä varausten jälkeen €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</si>
</sst>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double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3" fontId="39" fillId="0" borderId="0" xfId="0" applyNumberFormat="1" applyFont="1" applyAlignment="1">
      <alignment vertical="top"/>
    </xf>
    <xf numFmtId="0" fontId="39" fillId="0" borderId="0" xfId="0" applyFont="1" applyAlignment="1">
      <alignment vertical="top" wrapText="1"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3" fontId="41" fillId="0" borderId="0" xfId="0" applyNumberFormat="1" applyFont="1" applyAlignment="1">
      <alignment vertical="top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3" fontId="41" fillId="0" borderId="10" xfId="0" applyNumberFormat="1" applyFont="1" applyBorder="1" applyAlignment="1">
      <alignment vertical="top"/>
    </xf>
    <xf numFmtId="0" fontId="40" fillId="0" borderId="0" xfId="0" applyFont="1" applyAlignment="1">
      <alignment vertical="top" wrapText="1"/>
    </xf>
    <xf numFmtId="3" fontId="40" fillId="0" borderId="0" xfId="0" applyNumberFormat="1" applyFont="1" applyAlignment="1">
      <alignment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right" vertical="top" wrapText="1"/>
    </xf>
    <xf numFmtId="0" fontId="40" fillId="0" borderId="11" xfId="0" applyFont="1" applyBorder="1" applyAlignment="1">
      <alignment vertical="top" wrapText="1"/>
    </xf>
    <xf numFmtId="14" fontId="41" fillId="0" borderId="0" xfId="0" applyNumberFormat="1" applyFont="1" applyAlignment="1">
      <alignment vertical="top"/>
    </xf>
    <xf numFmtId="0" fontId="41" fillId="0" borderId="12" xfId="0" applyFont="1" applyBorder="1" applyAlignment="1">
      <alignment vertical="top"/>
    </xf>
    <xf numFmtId="3" fontId="41" fillId="0" borderId="12" xfId="0" applyNumberFormat="1" applyFont="1" applyBorder="1" applyAlignment="1">
      <alignment vertical="top"/>
    </xf>
    <xf numFmtId="0" fontId="40" fillId="0" borderId="11" xfId="0" applyFont="1" applyBorder="1" applyAlignment="1">
      <alignment vertical="top"/>
    </xf>
    <xf numFmtId="164" fontId="41" fillId="0" borderId="0" xfId="0" applyNumberFormat="1" applyFont="1" applyAlignment="1">
      <alignment vertical="top"/>
    </xf>
    <xf numFmtId="2" fontId="41" fillId="0" borderId="0" xfId="0" applyNumberFormat="1" applyFont="1" applyBorder="1" applyAlignment="1">
      <alignment vertical="top"/>
    </xf>
    <xf numFmtId="3" fontId="41" fillId="0" borderId="0" xfId="0" applyNumberFormat="1" applyFont="1" applyBorder="1" applyAlignment="1">
      <alignment vertical="top"/>
    </xf>
    <xf numFmtId="164" fontId="41" fillId="0" borderId="10" xfId="0" applyNumberFormat="1" applyFont="1" applyBorder="1" applyAlignment="1">
      <alignment vertical="top"/>
    </xf>
    <xf numFmtId="4" fontId="41" fillId="0" borderId="0" xfId="0" applyNumberFormat="1" applyFont="1" applyBorder="1" applyAlignment="1">
      <alignment vertical="top"/>
    </xf>
    <xf numFmtId="0" fontId="41" fillId="0" borderId="0" xfId="0" applyFont="1" applyBorder="1" applyAlignment="1">
      <alignment vertical="top"/>
    </xf>
    <xf numFmtId="0" fontId="41" fillId="0" borderId="12" xfId="0" applyFont="1" applyBorder="1" applyAlignment="1">
      <alignment vertical="top" wrapText="1"/>
    </xf>
    <xf numFmtId="9" fontId="41" fillId="0" borderId="12" xfId="0" applyNumberFormat="1" applyFont="1" applyBorder="1" applyAlignment="1">
      <alignment vertical="top"/>
    </xf>
    <xf numFmtId="0" fontId="41" fillId="0" borderId="10" xfId="0" applyFont="1" applyBorder="1" applyAlignment="1">
      <alignment vertical="top"/>
    </xf>
    <xf numFmtId="4" fontId="41" fillId="0" borderId="0" xfId="0" applyNumberFormat="1" applyFont="1" applyAlignment="1">
      <alignment vertical="top"/>
    </xf>
    <xf numFmtId="0" fontId="42" fillId="0" borderId="0" xfId="0" applyFont="1" applyAlignment="1">
      <alignment vertical="top"/>
    </xf>
    <xf numFmtId="0" fontId="40" fillId="0" borderId="13" xfId="0" applyFont="1" applyFill="1" applyBorder="1" applyAlignment="1">
      <alignment vertical="top"/>
    </xf>
    <xf numFmtId="3" fontId="40" fillId="0" borderId="13" xfId="0" applyNumberFormat="1" applyFont="1" applyBorder="1" applyAlignment="1">
      <alignment vertical="top"/>
    </xf>
    <xf numFmtId="164" fontId="40" fillId="0" borderId="13" xfId="0" applyNumberFormat="1" applyFont="1" applyBorder="1" applyAlignment="1">
      <alignment vertical="top"/>
    </xf>
    <xf numFmtId="3" fontId="41" fillId="0" borderId="13" xfId="0" applyNumberFormat="1" applyFont="1" applyBorder="1" applyAlignment="1">
      <alignment vertical="top"/>
    </xf>
    <xf numFmtId="0" fontId="41" fillId="0" borderId="0" xfId="0" applyFont="1" applyBorder="1" applyAlignment="1">
      <alignment vertical="top" wrapText="1"/>
    </xf>
    <xf numFmtId="4" fontId="41" fillId="0" borderId="10" xfId="0" applyNumberFormat="1" applyFont="1" applyBorder="1" applyAlignment="1">
      <alignment vertical="top"/>
    </xf>
    <xf numFmtId="2" fontId="41" fillId="0" borderId="0" xfId="0" applyNumberFormat="1" applyFont="1" applyAlignment="1">
      <alignment vertical="top"/>
    </xf>
    <xf numFmtId="2" fontId="41" fillId="0" borderId="10" xfId="0" applyNumberFormat="1" applyFont="1" applyBorder="1" applyAlignment="1">
      <alignment vertical="top"/>
    </xf>
    <xf numFmtId="0" fontId="43" fillId="0" borderId="0" xfId="0" applyFont="1" applyAlignment="1">
      <alignment vertical="top"/>
    </xf>
    <xf numFmtId="2" fontId="41" fillId="0" borderId="11" xfId="0" applyNumberFormat="1" applyFont="1" applyBorder="1" applyAlignment="1">
      <alignment vertical="top"/>
    </xf>
    <xf numFmtId="3" fontId="41" fillId="0" borderId="11" xfId="0" applyNumberFormat="1" applyFont="1" applyBorder="1" applyAlignment="1">
      <alignment vertical="top"/>
    </xf>
    <xf numFmtId="4" fontId="40" fillId="0" borderId="13" xfId="0" applyNumberFormat="1" applyFont="1" applyBorder="1" applyAlignment="1">
      <alignment vertical="top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25">
      <selection activeCell="H3" sqref="H3"/>
    </sheetView>
  </sheetViews>
  <sheetFormatPr defaultColWidth="19.00390625" defaultRowHeight="15"/>
  <cols>
    <col min="1" max="1" width="37.140625" style="5" customWidth="1"/>
    <col min="2" max="2" width="19.00390625" style="5" customWidth="1"/>
    <col min="3" max="3" width="15.00390625" style="5" customWidth="1"/>
    <col min="4" max="4" width="10.140625" style="5" bestFit="1" customWidth="1"/>
    <col min="5" max="5" width="14.421875" style="5" bestFit="1" customWidth="1"/>
    <col min="6" max="6" width="12.7109375" style="5" bestFit="1" customWidth="1"/>
    <col min="7" max="7" width="15.00390625" style="5" customWidth="1"/>
    <col min="8" max="16384" width="19.00390625" style="5" customWidth="1"/>
  </cols>
  <sheetData>
    <row r="1" ht="13.5">
      <c r="A1" s="4" t="s">
        <v>24</v>
      </c>
    </row>
    <row r="2" ht="13.5">
      <c r="A2" s="4" t="s">
        <v>25</v>
      </c>
    </row>
    <row r="3" ht="13.5">
      <c r="A3" s="4"/>
    </row>
    <row r="4" ht="13.5">
      <c r="A4" s="5" t="s">
        <v>26</v>
      </c>
    </row>
    <row r="5" ht="13.5">
      <c r="G5" s="15"/>
    </row>
    <row r="6" spans="1:5" ht="17.25">
      <c r="A6" s="29" t="s">
        <v>15</v>
      </c>
      <c r="E6" s="15"/>
    </row>
    <row r="7" ht="13.5">
      <c r="A7" s="4"/>
    </row>
    <row r="8" spans="2:7" ht="45.75" customHeight="1">
      <c r="B8" s="14" t="s">
        <v>13</v>
      </c>
      <c r="C8" s="14" t="s">
        <v>27</v>
      </c>
      <c r="D8" s="13" t="s">
        <v>28</v>
      </c>
      <c r="E8" s="18" t="s">
        <v>11</v>
      </c>
      <c r="F8" s="14" t="s">
        <v>29</v>
      </c>
      <c r="G8" s="14" t="s">
        <v>30</v>
      </c>
    </row>
    <row r="9" spans="1:7" ht="27">
      <c r="A9" s="7" t="s">
        <v>7</v>
      </c>
      <c r="B9" s="6">
        <v>7134000</v>
      </c>
      <c r="C9" s="6">
        <v>145580</v>
      </c>
      <c r="D9" s="28">
        <f>SUM(C9*100/B9)</f>
        <v>2.040650406504065</v>
      </c>
      <c r="E9" s="6">
        <f>SUM(B9-C9)</f>
        <v>6988420</v>
      </c>
      <c r="F9" s="6">
        <v>7230544</v>
      </c>
      <c r="G9" s="21">
        <f>E9-F9</f>
        <v>-242124</v>
      </c>
    </row>
    <row r="10" spans="1:7" ht="41.25">
      <c r="A10" s="7" t="s">
        <v>8</v>
      </c>
      <c r="B10" s="21">
        <v>3224000</v>
      </c>
      <c r="C10" s="21">
        <v>845270</v>
      </c>
      <c r="D10" s="23">
        <f>SUM(C10*100/B10)</f>
        <v>26.21805210918114</v>
      </c>
      <c r="E10" s="6">
        <f>SUM(B10-C10)</f>
        <v>2378730</v>
      </c>
      <c r="F10" s="6">
        <v>315332</v>
      </c>
      <c r="G10" s="21">
        <f>E10-F10</f>
        <v>2063398</v>
      </c>
    </row>
    <row r="11" spans="1:7" ht="41.25">
      <c r="A11" s="7" t="s">
        <v>9</v>
      </c>
      <c r="B11" s="21">
        <v>963000</v>
      </c>
      <c r="C11" s="21">
        <v>703202</v>
      </c>
      <c r="D11" s="23">
        <f>SUM(C11*100/B11)</f>
        <v>73.0220145379024</v>
      </c>
      <c r="E11" s="6">
        <f>SUM(B11-C11)</f>
        <v>259798</v>
      </c>
      <c r="F11" s="39"/>
      <c r="G11" s="40"/>
    </row>
    <row r="12" spans="1:7" ht="14.25" thickBot="1">
      <c r="A12" s="30" t="s">
        <v>0</v>
      </c>
      <c r="B12" s="31">
        <f>SUM(B9:B11)</f>
        <v>11321000</v>
      </c>
      <c r="C12" s="31">
        <f>SUM(C9:C11)</f>
        <v>1694052</v>
      </c>
      <c r="D12" s="32">
        <f>SUM(C12*100/B12)</f>
        <v>14.963801784294674</v>
      </c>
      <c r="E12" s="33">
        <f>SUM(B12-C12)</f>
        <v>9626948</v>
      </c>
      <c r="F12" s="41">
        <f>SUM(F9:F11)</f>
        <v>7545876</v>
      </c>
      <c r="G12" s="31">
        <f>SUM(G9:G11)</f>
        <v>1821274</v>
      </c>
    </row>
    <row r="13" ht="14.25" thickTop="1"/>
    <row r="15" spans="1:7" ht="17.25">
      <c r="A15" s="29" t="s">
        <v>14</v>
      </c>
      <c r="F15" s="6"/>
      <c r="G15" s="6"/>
    </row>
    <row r="16" spans="1:7" ht="17.25">
      <c r="A16" s="29"/>
      <c r="F16" s="6"/>
      <c r="G16" s="6"/>
    </row>
    <row r="17" spans="2:7" ht="27">
      <c r="B17" s="14" t="s">
        <v>22</v>
      </c>
      <c r="C17" s="14" t="s">
        <v>10</v>
      </c>
      <c r="D17" s="13" t="s">
        <v>20</v>
      </c>
      <c r="E17" s="18" t="s">
        <v>11</v>
      </c>
      <c r="F17" s="10"/>
      <c r="G17" s="11"/>
    </row>
    <row r="18" spans="1:8" ht="27">
      <c r="A18" s="7" t="s">
        <v>6</v>
      </c>
      <c r="B18" s="6">
        <v>1183875</v>
      </c>
      <c r="C18" s="6">
        <v>1583432</v>
      </c>
      <c r="D18" s="28">
        <f>SUM(C18*100/B18)</f>
        <v>133.74993136944357</v>
      </c>
      <c r="E18" s="6">
        <f>SUM(B18-C18)</f>
        <v>-399557</v>
      </c>
      <c r="F18" s="23"/>
      <c r="G18" s="21"/>
      <c r="H18" s="24"/>
    </row>
    <row r="19" spans="1:8" ht="27.75" thickBot="1">
      <c r="A19" s="7" t="s">
        <v>5</v>
      </c>
      <c r="B19" s="6">
        <v>3890000</v>
      </c>
      <c r="C19" s="6">
        <v>2699711</v>
      </c>
      <c r="D19" s="28">
        <f>SUM(C19*100/B19)</f>
        <v>69.40131105398457</v>
      </c>
      <c r="E19" s="6">
        <f>SUM(B19-C19)</f>
        <v>1190289</v>
      </c>
      <c r="F19" s="23"/>
      <c r="G19" s="21"/>
      <c r="H19" s="24"/>
    </row>
    <row r="20" spans="1:8" ht="14.25" thickBot="1">
      <c r="A20" s="8" t="s">
        <v>0</v>
      </c>
      <c r="B20" s="9">
        <f>SUM(B18:B19)</f>
        <v>5073875</v>
      </c>
      <c r="C20" s="9">
        <f>SUM(C18:C19)</f>
        <v>4283143</v>
      </c>
      <c r="D20" s="35">
        <f>SUM(C20*100/B20)</f>
        <v>84.41561922593678</v>
      </c>
      <c r="E20" s="9">
        <f>SUM(B20-C20)</f>
        <v>790732</v>
      </c>
      <c r="F20" s="23"/>
      <c r="G20" s="21"/>
      <c r="H20" s="24"/>
    </row>
    <row r="21" spans="6:8" ht="14.25" thickTop="1">
      <c r="F21" s="24"/>
      <c r="G21" s="24"/>
      <c r="H21" s="24"/>
    </row>
    <row r="22" spans="1:5" ht="27">
      <c r="A22" s="4" t="s">
        <v>12</v>
      </c>
      <c r="B22" s="14" t="s">
        <v>22</v>
      </c>
      <c r="C22" s="14" t="s">
        <v>10</v>
      </c>
      <c r="D22" s="13" t="s">
        <v>20</v>
      </c>
      <c r="E22" s="18" t="s">
        <v>11</v>
      </c>
    </row>
    <row r="23" spans="1:5" ht="27.75" thickBot="1">
      <c r="A23" s="25" t="s">
        <v>6</v>
      </c>
      <c r="B23" s="17">
        <v>700000</v>
      </c>
      <c r="C23" s="17">
        <v>700000</v>
      </c>
      <c r="D23" s="26">
        <v>1</v>
      </c>
      <c r="E23" s="16">
        <v>0</v>
      </c>
    </row>
    <row r="24" ht="14.25" thickTop="1"/>
    <row r="25" spans="1:2" ht="17.25">
      <c r="A25" s="29" t="s">
        <v>23</v>
      </c>
      <c r="B25" s="38"/>
    </row>
    <row r="27" spans="2:5" ht="27">
      <c r="B27" s="14" t="s">
        <v>22</v>
      </c>
      <c r="C27" s="14" t="s">
        <v>10</v>
      </c>
      <c r="D27" s="13" t="s">
        <v>20</v>
      </c>
      <c r="E27" s="18" t="s">
        <v>11</v>
      </c>
    </row>
    <row r="28" spans="1:5" ht="27">
      <c r="A28" s="7" t="s">
        <v>6</v>
      </c>
      <c r="B28" s="6">
        <f>SUM(B9+B18)</f>
        <v>8317875</v>
      </c>
      <c r="C28" s="6">
        <f>SUM(C9+C18)</f>
        <v>1729012</v>
      </c>
      <c r="D28" s="19">
        <f>SUM(C28*100/B28)</f>
        <v>20.786703334685843</v>
      </c>
      <c r="E28" s="6">
        <f>SUM(E9+E18)</f>
        <v>6588863</v>
      </c>
    </row>
    <row r="29" spans="1:5" ht="27.75" thickBot="1">
      <c r="A29" s="7" t="s">
        <v>5</v>
      </c>
      <c r="B29" s="6">
        <f>SUM(B10+B11+B19+B23)</f>
        <v>8777000</v>
      </c>
      <c r="C29" s="6">
        <f>SUM(C10+C11+C19+C23)</f>
        <v>4948183</v>
      </c>
      <c r="D29" s="19">
        <f>SUM(C29*100/B29)</f>
        <v>56.37670046713</v>
      </c>
      <c r="E29" s="6">
        <f>SUM(E10+E11+E19+E23)</f>
        <v>3828817</v>
      </c>
    </row>
    <row r="30" spans="1:5" ht="14.25" thickBot="1">
      <c r="A30" s="27" t="s">
        <v>0</v>
      </c>
      <c r="B30" s="9">
        <f>SUM(B28:B29)</f>
        <v>17094875</v>
      </c>
      <c r="C30" s="9">
        <f>SUM(C28:C29)</f>
        <v>6677195</v>
      </c>
      <c r="D30" s="22">
        <f>SUM(C30*100/B30)</f>
        <v>39.05963044479705</v>
      </c>
      <c r="E30" s="9">
        <f>SUM(E28:E29)</f>
        <v>10417680</v>
      </c>
    </row>
    <row r="31" ht="14.25" thickTop="1"/>
    <row r="33" ht="17.25">
      <c r="A33" s="29" t="s">
        <v>19</v>
      </c>
    </row>
    <row r="34" ht="17.25">
      <c r="A34" s="29"/>
    </row>
    <row r="35" spans="2:5" ht="27">
      <c r="B35" s="12" t="s">
        <v>21</v>
      </c>
      <c r="C35" s="14" t="s">
        <v>10</v>
      </c>
      <c r="D35" s="13" t="s">
        <v>20</v>
      </c>
      <c r="E35" s="13" t="s">
        <v>11</v>
      </c>
    </row>
    <row r="36" spans="1:5" ht="27">
      <c r="A36" s="7" t="s">
        <v>16</v>
      </c>
      <c r="B36" s="6">
        <v>3856000</v>
      </c>
      <c r="C36" s="6">
        <v>4974054</v>
      </c>
      <c r="D36" s="36">
        <f>C36/B36%</f>
        <v>128.99517634854772</v>
      </c>
      <c r="E36" s="6">
        <f>B36-C36</f>
        <v>-1118054</v>
      </c>
    </row>
    <row r="37" spans="1:5" ht="27">
      <c r="A37" s="7" t="s">
        <v>17</v>
      </c>
      <c r="B37" s="6">
        <v>2593000</v>
      </c>
      <c r="C37" s="6">
        <v>1870801</v>
      </c>
      <c r="D37" s="36">
        <f>C37/B37%</f>
        <v>72.14812957963748</v>
      </c>
      <c r="E37" s="6">
        <f>B37-C37</f>
        <v>722199</v>
      </c>
    </row>
    <row r="38" spans="1:5" ht="27.75" thickBot="1">
      <c r="A38" s="34" t="s">
        <v>18</v>
      </c>
      <c r="B38" s="21">
        <v>1554000</v>
      </c>
      <c r="C38" s="21">
        <v>1314785</v>
      </c>
      <c r="D38" s="20">
        <f>C38/B38%</f>
        <v>84.60649935649936</v>
      </c>
      <c r="E38" s="21">
        <f>B38-C38</f>
        <v>239215</v>
      </c>
    </row>
    <row r="39" spans="1:5" ht="14.25" thickBot="1">
      <c r="A39" s="27"/>
      <c r="B39" s="9">
        <f>SUM(B36:B38)</f>
        <v>8003000</v>
      </c>
      <c r="C39" s="9">
        <f>SUM(C36:C38)</f>
        <v>8159640</v>
      </c>
      <c r="D39" s="37">
        <f>SUM(C39*100/B39)</f>
        <v>101.95726602524053</v>
      </c>
      <c r="E39" s="9">
        <f>SUM(E36:E38)</f>
        <v>-156640</v>
      </c>
    </row>
    <row r="40" ht="14.25" thickTop="1"/>
  </sheetData>
  <sheetProtection/>
  <printOptions/>
  <pageMargins left="0.6299212598425197" right="0.6299212598425197" top="0.5511811023622047" bottom="0.5511811023622047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7.28125" style="1" customWidth="1"/>
    <col min="2" max="2" width="15.8515625" style="1" bestFit="1" customWidth="1"/>
    <col min="3" max="16384" width="8.8515625" style="1" customWidth="1"/>
  </cols>
  <sheetData>
    <row r="3" ht="12.75">
      <c r="B3" s="1" t="s">
        <v>4</v>
      </c>
    </row>
    <row r="4" spans="1:10" ht="12.75">
      <c r="A4" s="3" t="s">
        <v>6</v>
      </c>
      <c r="B4" s="2">
        <v>7203000</v>
      </c>
      <c r="C4" s="2"/>
      <c r="D4" s="2"/>
      <c r="E4" s="2"/>
      <c r="F4" s="2"/>
      <c r="G4" s="2"/>
      <c r="H4" s="2"/>
      <c r="I4" s="2"/>
      <c r="J4" s="2"/>
    </row>
    <row r="5" spans="1:10" ht="26.25">
      <c r="A5" s="3" t="s">
        <v>5</v>
      </c>
      <c r="B5" s="2"/>
      <c r="C5" s="2"/>
      <c r="D5" s="2"/>
      <c r="E5" s="2"/>
      <c r="F5" s="2"/>
      <c r="G5" s="2"/>
      <c r="H5" s="2"/>
      <c r="I5" s="2"/>
      <c r="J5" s="2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2.75">
      <c r="B7" s="2"/>
      <c r="C7" s="2"/>
      <c r="D7" s="2"/>
      <c r="E7" s="2"/>
      <c r="F7" s="2"/>
      <c r="G7" s="2"/>
      <c r="H7" s="2"/>
      <c r="I7" s="2"/>
      <c r="J7" s="2"/>
    </row>
    <row r="8" spans="2:10" ht="12.75">
      <c r="B8" s="2"/>
      <c r="C8" s="2"/>
      <c r="D8" s="2"/>
      <c r="E8" s="2"/>
      <c r="F8" s="2"/>
      <c r="G8" s="2"/>
      <c r="H8" s="2"/>
      <c r="I8" s="2"/>
      <c r="J8" s="2"/>
    </row>
    <row r="9" ht="12.75">
      <c r="B9" s="1" t="s">
        <v>4</v>
      </c>
    </row>
    <row r="10" ht="12.75">
      <c r="A10" s="1" t="s">
        <v>3</v>
      </c>
    </row>
    <row r="11" ht="12.75">
      <c r="A11" s="1" t="s">
        <v>1</v>
      </c>
    </row>
    <row r="12" ht="12.75">
      <c r="A12" s="1" t="s">
        <v>2</v>
      </c>
    </row>
    <row r="15" ht="12.75">
      <c r="B15" s="1">
        <v>7203000</v>
      </c>
    </row>
    <row r="16" ht="12.75">
      <c r="B16" s="1">
        <v>5403000</v>
      </c>
    </row>
    <row r="17" ht="12.75">
      <c r="B17" s="1">
        <f>SUM(B15:B16)</f>
        <v>12606000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 ELY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A000609</dc:creator>
  <cp:keywords/>
  <dc:description/>
  <cp:lastModifiedBy>Paloniemi Oili</cp:lastModifiedBy>
  <cp:lastPrinted>2015-04-09T06:56:35Z</cp:lastPrinted>
  <dcterms:created xsi:type="dcterms:W3CDTF">2015-02-16T13:06:51Z</dcterms:created>
  <dcterms:modified xsi:type="dcterms:W3CDTF">2015-04-15T07:28:50Z</dcterms:modified>
  <cp:category/>
  <cp:version/>
  <cp:contentType/>
  <cp:contentStatus/>
</cp:coreProperties>
</file>